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3_Minergie_Hilfstools/05_Luftdichtheit/04_NWF_Luftdichtheitsmessung/01_Gültig/01_Offene_Dateien/"/>
    </mc:Choice>
  </mc:AlternateContent>
  <xr:revisionPtr revIDLastSave="4" documentId="8_{32609373-86EB-48E3-B36F-BE58894CB7B8}" xr6:coauthVersionLast="47" xr6:coauthVersionMax="47" xr10:uidLastSave="{E3FC2768-27C0-43E0-B86B-7BD101DF0A87}"/>
  <bookViews>
    <workbookView xWindow="-28920" yWindow="-120" windowWidth="29040" windowHeight="15840" tabRatio="636" xr2:uid="{00000000-000D-0000-FFFF-FFFF00000000}"/>
  </bookViews>
  <sheets>
    <sheet name="Nachweis" sheetId="1" r:id="rId1"/>
    <sheet name="Zusammenfassung" sheetId="8" r:id="rId2"/>
    <sheet name="Randbedingungen" sheetId="10" r:id="rId3"/>
    <sheet name="Abdichtungen" sheetId="9" r:id="rId4"/>
  </sheets>
  <definedNames>
    <definedName name="Bauart" localSheetId="2">Randbedingungen!#REF!</definedName>
    <definedName name="Bauart" localSheetId="1">Zusammenfassung!#REF!</definedName>
    <definedName name="Bauart">Nachweis!#REF!</definedName>
    <definedName name="Bauart2" localSheetId="2">Randbedingungen!#REF!</definedName>
    <definedName name="Bauart2" localSheetId="1">Zusammenfassung!#REF!</definedName>
    <definedName name="Bauart2">Nachweis!$U$31</definedName>
    <definedName name="_xlnm.Print_Area" localSheetId="0">Nachweis!$A$1:$T$47</definedName>
    <definedName name="_xlnm.Print_Area" localSheetId="2">Randbedingungen!$A$1:$V$25</definedName>
    <definedName name="_xlnm.Print_Area" localSheetId="1">Zusammenfassung!$A$1:$M$25</definedName>
    <definedName name="Energiestandard" localSheetId="2">Randbedingungen!#REF!</definedName>
    <definedName name="Energiestandard" localSheetId="1">Zusammenfassung!#REF!</definedName>
    <definedName name="Energiestandard">Nachweis!#REF!</definedName>
    <definedName name="Energiestandard2" localSheetId="2">Randbedingungen!#REF!</definedName>
    <definedName name="Energiestandard2" localSheetId="1">Zusammenfassung!#REF!</definedName>
    <definedName name="Energiestandard2">Nachweis!$U$29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8" l="1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6" i="8"/>
  <c r="K3" i="10"/>
  <c r="H3" i="10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V3" i="10" l="1"/>
  <c r="U3" i="10"/>
  <c r="T3" i="10"/>
  <c r="S3" i="10"/>
  <c r="R3" i="10"/>
  <c r="Q3" i="10"/>
  <c r="P3" i="10"/>
  <c r="O3" i="10"/>
  <c r="N3" i="10"/>
  <c r="M3" i="10"/>
  <c r="L3" i="10"/>
  <c r="J3" i="10"/>
  <c r="I3" i="10"/>
  <c r="G3" i="10"/>
  <c r="F3" i="10"/>
  <c r="E3" i="10"/>
  <c r="D3" i="10"/>
  <c r="C3" i="10"/>
</calcChain>
</file>

<file path=xl/sharedStrings.xml><?xml version="1.0" encoding="utf-8"?>
<sst xmlns="http://schemas.openxmlformats.org/spreadsheetml/2006/main" count="178" uniqueCount="135">
  <si>
    <t>Objekt / Gebäude:</t>
  </si>
  <si>
    <t>Messzone:</t>
  </si>
  <si>
    <t>Bauart:</t>
  </si>
  <si>
    <t>Energie-Standard:</t>
  </si>
  <si>
    <t>Auftraggeber:</t>
  </si>
  <si>
    <t>Auftragnehmer:</t>
  </si>
  <si>
    <t>Prüfdatum:</t>
  </si>
  <si>
    <t>Anforderung:</t>
  </si>
  <si>
    <t>Anforderung erfüllt:</t>
  </si>
  <si>
    <t>Signatur:</t>
  </si>
  <si>
    <t>Prüfperson:</t>
  </si>
  <si>
    <t>Ort, Datum der Berichterstattung:</t>
  </si>
  <si>
    <t>Bitte wählen</t>
  </si>
  <si>
    <t>Minergie</t>
  </si>
  <si>
    <t>Minergie-A</t>
  </si>
  <si>
    <t>Minergie-P</t>
  </si>
  <si>
    <t>Neubau</t>
  </si>
  <si>
    <t>Erneuerung</t>
  </si>
  <si>
    <t>(gelbe Felder ausfüllen)</t>
  </si>
  <si>
    <t>für Minergie/-P/-A-Gebäude</t>
  </si>
  <si>
    <t>Zusammenfassung Luftdichtheitsmessungen</t>
  </si>
  <si>
    <t>siehe Zusammenfassung</t>
  </si>
  <si>
    <t>Zusammenfassung Resultate der einzelnen Messzonen:</t>
  </si>
  <si>
    <t>Zone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</si>
  <si>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h</t>
    </r>
  </si>
  <si>
    <t>ME</t>
  </si>
  <si>
    <t>MEA</t>
  </si>
  <si>
    <t>MEP</t>
  </si>
  <si>
    <t>± %</t>
  </si>
  <si>
    <t>Wind</t>
  </si>
  <si>
    <t>Messuns.</t>
  </si>
  <si>
    <t>erfüllt</t>
  </si>
  <si>
    <t>Messzonen siehe Zusammenfassung</t>
  </si>
  <si>
    <r>
      <t>r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 (&gt; 0.98)</t>
    </r>
  </si>
  <si>
    <t>n   (0.5&lt;n&lt;1.0)</t>
  </si>
  <si>
    <t>Unter</t>
  </si>
  <si>
    <t>Über</t>
  </si>
  <si>
    <t>-</t>
  </si>
  <si>
    <t>Bf</t>
  </si>
  <si>
    <t>Mittel</t>
  </si>
  <si>
    <t>Grenzw.</t>
  </si>
  <si>
    <t>X</t>
  </si>
  <si>
    <t>schliessen</t>
  </si>
  <si>
    <t>schliessen und abdichten</t>
  </si>
  <si>
    <t>öffnen</t>
  </si>
  <si>
    <t>Lüftungsklappen der Dachfenster</t>
  </si>
  <si>
    <t>Lüftungsaggregat oder Einzelraum-Lüftungsgerät</t>
  </si>
  <si>
    <t>wo möglich im Gerät abdichten und dokumentieren</t>
  </si>
  <si>
    <t>Zuluft der Wohnungslüftung in Räumen</t>
  </si>
  <si>
    <t>Abluft der Wohnungslüftung in Räumen</t>
  </si>
  <si>
    <t xml:space="preserve">Dampfabzug der Küche / Umluftsystem </t>
  </si>
  <si>
    <t>Dampfabzug der Küche / Fortluftsystem</t>
  </si>
  <si>
    <t>abdichten und dokumentieren</t>
  </si>
  <si>
    <t xml:space="preserve">Wäschetrockner in beheizter Zone mit Abluft nach aussen </t>
  </si>
  <si>
    <t>Zuluft zu Ofen</t>
  </si>
  <si>
    <t>Kamin vom Ofen</t>
  </si>
  <si>
    <t>Katzenklappen</t>
  </si>
  <si>
    <t>Schachtdeckel in beheizten Zonen</t>
  </si>
  <si>
    <t>abdichten</t>
  </si>
  <si>
    <t>Zentrale Staubsaugeranlage</t>
  </si>
  <si>
    <t>Leerrohre zu unbeheizten Zonen</t>
  </si>
  <si>
    <t>generell bei Rohrdurchbrüchen</t>
  </si>
  <si>
    <t>blau: abdichten</t>
  </si>
  <si>
    <r>
      <rPr>
        <b/>
        <sz val="10"/>
        <rFont val="Arial"/>
        <family val="2"/>
      </rPr>
      <t>Hinweis:</t>
    </r>
    <r>
      <rPr>
        <sz val="10"/>
        <rFont val="Arial"/>
        <family val="2"/>
      </rPr>
      <t xml:space="preserve"> Durch das Entfernen der zulässigen, provisorischen Abdichtungen z.B. bei kritischen Bauteilen, Ofen, etc., kann mittels einer Ein-Punkt-Messung (bei </t>
    </r>
    <r>
      <rPr>
        <sz val="10"/>
        <rFont val="Symbol"/>
        <family val="1"/>
        <charset val="2"/>
      </rPr>
      <t></t>
    </r>
    <r>
      <rPr>
        <sz val="10"/>
        <rFont val="Arial"/>
        <family val="2"/>
      </rPr>
      <t>P 50 Pa) sehr schnell die Differenz der beiden Messverfahren (1 respektive 2) abgeschätzt werden. Damit werden die Leckströme quantifiziert, die nicht der Gebäudehülle zugeordnet werden dürfen.</t>
    </r>
  </si>
  <si>
    <t>Randbedingungen</t>
  </si>
  <si>
    <t>Messzeitpunkt</t>
  </si>
  <si>
    <t>Vorgezogene Messung</t>
  </si>
  <si>
    <t>Abnahmemessung</t>
  </si>
  <si>
    <t>Baufortschritt</t>
  </si>
  <si>
    <t>Rohbau mit Luftdichtheitsebene erstellt</t>
  </si>
  <si>
    <t>Haustechnikinstallationen durch Luftdichtheitsebene fertig erstellt</t>
  </si>
  <si>
    <t>Fenster und Türen mit Dichtungen montiert und justiert.</t>
  </si>
  <si>
    <t>Lüftungsanlage</t>
  </si>
  <si>
    <t>KWL mit Zu- + Abluft</t>
  </si>
  <si>
    <t>mech. Fensterlüftung</t>
  </si>
  <si>
    <t>Einzelraumkomfortlüftungsanlagen</t>
  </si>
  <si>
    <t>Abluftanlage</t>
  </si>
  <si>
    <t>Nachbarzonen</t>
  </si>
  <si>
    <t>nicht zugänglich, Zustand unbekannt</t>
  </si>
  <si>
    <t>Hauseingangs- /Wohnungsabschlusstür fehlt noch (BD eingesetzt).</t>
  </si>
  <si>
    <t>Bemerkungen</t>
  </si>
  <si>
    <t>- Das Messergebnis schliesst (verdeckte) Mängel in der Konstruktion nicht aus.</t>
  </si>
  <si>
    <t>- Die Luftdichtheit kann sich im Verlauf der Zeit verändern.</t>
  </si>
  <si>
    <t>(gelbe Felder mit X ausfüllen)</t>
  </si>
  <si>
    <t>Messung im Bestand</t>
  </si>
  <si>
    <t>Abluft mit ALD</t>
  </si>
  <si>
    <t>Zugänglich, alle Fenster /Türen geöffnet</t>
  </si>
  <si>
    <t>(kann nur angewendet werden für reine Neubauten oder reine  Erneuerungen)</t>
  </si>
  <si>
    <r>
      <t>Grenzwert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</si>
  <si>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Messwert q</t>
    </r>
    <r>
      <rPr>
        <vertAlign val="subscript"/>
        <sz val="11"/>
        <color theme="1"/>
        <rFont val="Arial"/>
        <family val="2"/>
      </rPr>
      <t>a50</t>
    </r>
    <r>
      <rPr>
        <sz val="11"/>
        <color theme="1"/>
        <rFont val="Arial"/>
        <family val="2"/>
      </rPr>
      <t>:</t>
    </r>
  </si>
  <si>
    <r>
      <t>q</t>
    </r>
    <r>
      <rPr>
        <vertAlign val="subscript"/>
        <sz val="11"/>
        <color theme="1"/>
        <rFont val="Arial"/>
        <family val="2"/>
      </rPr>
      <t>a50</t>
    </r>
  </si>
  <si>
    <t>Abdichtungen für Messverfahren 3</t>
  </si>
  <si>
    <t>Bauteil, Öffnung, Einbau, usw.</t>
  </si>
  <si>
    <t>Verfahren 3</t>
  </si>
  <si>
    <t>Aussentüren, Fenster / Fenstertüren / Dachfenster / Hebeschie-betüren, Oblichter</t>
  </si>
  <si>
    <t>Lifttüren, Eingänge für Publikumsverkehr (Schiebetüren, Karus-seltüren mit Bürstendichtungen, usw.), Rolltore, Schiebetüren, Falttore, Sektionaltore, Rauchschutz-Druckanlage (RDA), usw. zu Aussenklima oder unbeheizten Zonen</t>
  </si>
  <si>
    <t>Innentüren und beheizte Nebenräume</t>
  </si>
  <si>
    <t>Tür zu Lift / Schacht zu anderer Messzone / Nutzungszone *)</t>
  </si>
  <si>
    <t>Klappen, Luken, Türen - zu Räumen innerhalb des Luftdicht-heitsperimeters</t>
  </si>
  <si>
    <t>Klappen, Luken, Türen - zu Räumen ausserhalb des Luftdicht-heitsperimeter</t>
  </si>
  <si>
    <t>Schlüssellöcher</t>
  </si>
  <si>
    <t>keine Massnahme</t>
  </si>
  <si>
    <t>Abgehängte Decken und deren Einbauten</t>
  </si>
  <si>
    <t>Öffnungen in Nachbarzonen zu Aussenklima (Türen und Fenster)</t>
  </si>
  <si>
    <t>öffnen falls möglich (siehe NA.5.1.2 b)</t>
  </si>
  <si>
    <t>Rollladengurten / Storenkurbeln</t>
  </si>
  <si>
    <t>Wäscheabwurf zu anderer Messzone</t>
  </si>
  <si>
    <t>Kanalentlüftungsventile in beheizten Zonen</t>
  </si>
  <si>
    <t>Aufzugsschachtentlüftung, Rauch- und Wärmeabzug (RWA)</t>
  </si>
  <si>
    <t>Trockner schliessen und Abluftrohr z.B. aussen abdichten</t>
  </si>
  <si>
    <t>Ofen / Cheminée usw.</t>
  </si>
  <si>
    <t>Elektrokasten, Sicherungen, Steckdosen, Einbauleuchten</t>
  </si>
  <si>
    <t>Deckel von Schächten mit Pumpen</t>
  </si>
  <si>
    <t>Fugen im Absenkboden für Ladebuchten in Lagerhallen</t>
  </si>
  <si>
    <t>Heizungs-Verteilkasten</t>
  </si>
  <si>
    <t>Sanitär Spülkasten WC</t>
  </si>
  <si>
    <t>weitere Sanitäranschlüsse und Durchbrüche</t>
  </si>
  <si>
    <t>Manuell regulierbare passive Lüftungselemente</t>
  </si>
  <si>
    <t>schliessen oder abdichten und dokumentieren</t>
  </si>
  <si>
    <t>Fortluftventilator (Bad / Dusche / WC)</t>
  </si>
  <si>
    <t>*) Führt ein Liftschacht direkt in eine Wohnung / Nutzungseinheit, so darf die Schachtabschlusstüre nicht zusätzlich abgedichtet werden. Die Schachtabschlusstüre resp. ein zusätzlicher, luftdichter Abschluss vor der Schachtabschlusstüre gehören zum Luftdichtheitsperimeter und muss dicht ausgeführt werden.</t>
  </si>
  <si>
    <t>Anmerkungen:</t>
  </si>
  <si>
    <t xml:space="preserve">Schliessen ≙ zu ≙ verschlossen </t>
  </si>
  <si>
    <t>Eine Öffnung, mit vorhandener Schliessvorrichtung in die geschlossene Stellung bringen, ohne die Luftdichtheit der Öffnung zusätzlich zu erhöhen. Falls keine Schliessvorrichtung vorhanden ist, bleibt die Öffnung unverändert.</t>
  </si>
  <si>
    <t xml:space="preserve">Öffnen ≙ auf ≙ geöffnet </t>
  </si>
  <si>
    <t>Abdichten ≙ Abkleben ≙ temporäres Verschliessen der Öffnung mit angemessenem Hilfsmittel (Klebeband, Ballblase, Stopfen, usw.)</t>
  </si>
  <si>
    <t>rot: keine Massnahme
(= Hüllefläche)</t>
  </si>
  <si>
    <t>Messverfahren (1, 2 oder 3)</t>
  </si>
  <si>
    <t>Nachbesserungen angeordnet (J = Ja, N = Nein)</t>
  </si>
  <si>
    <t>Nachbesserungen kontrolliert J = Ja, N = Nein)</t>
  </si>
  <si>
    <r>
      <t xml:space="preserve">schliessen </t>
    </r>
    <r>
      <rPr>
        <vertAlign val="superscript"/>
        <sz val="10"/>
        <color theme="1"/>
        <rFont val="Arial"/>
        <family val="2"/>
      </rPr>
      <t xml:space="preserve">1)
</t>
    </r>
    <r>
      <rPr>
        <sz val="10"/>
        <color theme="1"/>
        <rFont val="Arial"/>
        <family val="2"/>
      </rPr>
      <t>unvermeidbares kritisches Bauteil abdichten und dokumentieren</t>
    </r>
    <r>
      <rPr>
        <vertAlign val="superscript"/>
        <sz val="10"/>
        <color theme="1"/>
        <rFont val="Arial"/>
        <family val="2"/>
      </rPr>
      <t xml:space="preserve"> 2)</t>
    </r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</si>
  <si>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Unvermeidbare kritische Bauteile siehe Kapitel 4.4, lit. a). Hinweis: Einpunktmessung zur Quantifizierung des Leckagestroms des betroffenen Bauteils durchführen. Dient zum Vergleich mit den Normen für die Klassifizierung des Bauteils.</t>
    </r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</si>
  <si>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Rolltore, Sektionaltore, Schiebetüren, Falttore, etc., die nach Norm SN EN 12426 [20] klassifiziert werden, gelten die Anforderungen nach Kapitel 4.4, lit. c).</t>
    </r>
  </si>
  <si>
    <r>
      <t xml:space="preserve">Auflagen </t>
    </r>
    <r>
      <rPr>
        <sz val="8"/>
        <color theme="1"/>
        <rFont val="Arial"/>
        <family val="2"/>
      </rPr>
      <t>*)</t>
    </r>
  </si>
  <si>
    <r>
      <t>Grundlage für diese Messung: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Richtlinie Luftdichtheit bei Minergie-Bauten (RiLuMi), Version 2024.1.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</si>
</sst>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/>
    <xf numFmtId="0" fontId="13" fillId="0" borderId="4" xfId="0" applyFont="1" applyBorder="1" applyAlignment="1">
      <alignment wrapText="1"/>
    </xf>
    <xf numFmtId="0" fontId="14" fillId="0" borderId="4" xfId="0" applyFont="1" applyBorder="1"/>
    <xf numFmtId="0" fontId="4" fillId="0" borderId="11" xfId="0" applyFont="1" applyBorder="1"/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vertical="top"/>
    </xf>
    <xf numFmtId="0" fontId="1" fillId="0" borderId="1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8" xfId="0" applyFont="1" applyBorder="1"/>
    <xf numFmtId="0" fontId="18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4" fillId="0" borderId="15" xfId="0" applyFont="1" applyBorder="1" applyAlignment="1">
      <alignment horizontal="right" vertical="top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 textRotation="90"/>
    </xf>
    <xf numFmtId="0" fontId="4" fillId="0" borderId="5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 applyAlignment="1">
      <alignment vertical="center" textRotation="90"/>
    </xf>
    <xf numFmtId="0" fontId="4" fillId="0" borderId="13" xfId="0" applyFont="1" applyBorder="1" applyAlignment="1">
      <alignment vertical="center" textRotation="90"/>
    </xf>
    <xf numFmtId="0" fontId="4" fillId="0" borderId="14" xfId="0" applyFont="1" applyBorder="1" applyAlignment="1">
      <alignment vertical="center" textRotation="90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7" fillId="0" borderId="1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5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3" xfId="0" applyFont="1" applyBorder="1" applyAlignment="1">
      <alignment horizontal="left" textRotation="90" wrapText="1"/>
    </xf>
    <xf numFmtId="0" fontId="4" fillId="0" borderId="4" xfId="0" applyFont="1" applyBorder="1" applyAlignment="1">
      <alignment horizontal="left" textRotation="90" wrapText="1"/>
    </xf>
    <xf numFmtId="0" fontId="4" fillId="0" borderId="11" xfId="0" applyFont="1" applyBorder="1" applyAlignment="1">
      <alignment horizontal="left" textRotation="90" wrapText="1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2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66674</xdr:colOff>
      <xdr:row>0</xdr:row>
      <xdr:rowOff>19049</xdr:rowOff>
    </xdr:from>
    <xdr:to>
      <xdr:col>19</xdr:col>
      <xdr:colOff>285749</xdr:colOff>
      <xdr:row>4</xdr:row>
      <xdr:rowOff>38100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9" y="19049"/>
          <a:ext cx="828675" cy="82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870432</xdr:colOff>
      <xdr:row>33</xdr:row>
      <xdr:rowOff>223345</xdr:rowOff>
    </xdr:from>
    <xdr:to>
      <xdr:col>0</xdr:col>
      <xdr:colOff>1312392</xdr:colOff>
      <xdr:row>38</xdr:row>
      <xdr:rowOff>46605</xdr:rowOff>
    </xdr:to>
    <xdr:sp macro="" textlink="">
      <xdr:nvSpPr>
        <xdr:cNvPr id="12" name="Rechteck 11" descr="Diagonal weit nach oben">
          <a:extLst>
            <a:ext uri="{FF2B5EF4-FFF2-40B4-BE49-F238E27FC236}">
              <a16:creationId xmlns:a16="http://schemas.microsoft.com/office/drawing/2014/main" id="{8A53D50F-FB3F-4909-BF52-00B0BD7945C8}"/>
            </a:ext>
          </a:extLst>
        </xdr:cNvPr>
        <xdr:cNvSpPr>
          <a:spLocks noChangeArrowheads="1"/>
        </xdr:cNvSpPr>
      </xdr:nvSpPr>
      <xdr:spPr bwMode="auto">
        <a:xfrm>
          <a:off x="870432" y="8191500"/>
          <a:ext cx="441960" cy="1544329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537057</xdr:colOff>
      <xdr:row>34</xdr:row>
      <xdr:rowOff>55661</xdr:rowOff>
    </xdr:from>
    <xdr:to>
      <xdr:col>0</xdr:col>
      <xdr:colOff>1602587</xdr:colOff>
      <xdr:row>35</xdr:row>
      <xdr:rowOff>134572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CFB41A72-D0B9-4EEE-AA04-7D3A52A3DEFB}"/>
            </a:ext>
          </a:extLst>
        </xdr:cNvPr>
        <xdr:cNvSpPr>
          <a:spLocks noChangeArrowheads="1"/>
        </xdr:cNvSpPr>
      </xdr:nvSpPr>
      <xdr:spPr bwMode="auto">
        <a:xfrm>
          <a:off x="537057" y="8825230"/>
          <a:ext cx="1065530" cy="3088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827887</xdr:colOff>
      <xdr:row>35</xdr:row>
      <xdr:rowOff>144864</xdr:rowOff>
    </xdr:from>
    <xdr:to>
      <xdr:col>0</xdr:col>
      <xdr:colOff>1363192</xdr:colOff>
      <xdr:row>35</xdr:row>
      <xdr:rowOff>189314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F0EC0A5A-33F0-4EB1-8975-8F6C86DAFE7A}"/>
            </a:ext>
          </a:extLst>
        </xdr:cNvPr>
        <xdr:cNvSpPr>
          <a:spLocks noChangeArrowheads="1"/>
        </xdr:cNvSpPr>
      </xdr:nvSpPr>
      <xdr:spPr bwMode="auto">
        <a:xfrm>
          <a:off x="827887" y="9144347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803757</xdr:colOff>
      <xdr:row>34</xdr:row>
      <xdr:rowOff>1051</xdr:rowOff>
    </xdr:from>
    <xdr:to>
      <xdr:col>0</xdr:col>
      <xdr:colOff>1339697</xdr:colOff>
      <xdr:row>34</xdr:row>
      <xdr:rowOff>45501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2F814D38-FC0B-4266-A447-7137B01B15C4}"/>
            </a:ext>
          </a:extLst>
        </xdr:cNvPr>
        <xdr:cNvSpPr>
          <a:spLocks noChangeArrowheads="1"/>
        </xdr:cNvSpPr>
      </xdr:nvSpPr>
      <xdr:spPr bwMode="auto">
        <a:xfrm>
          <a:off x="803757" y="8770620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650722</xdr:colOff>
      <xdr:row>35</xdr:row>
      <xdr:rowOff>164417</xdr:rowOff>
    </xdr:from>
    <xdr:to>
      <xdr:col>0</xdr:col>
      <xdr:colOff>1530832</xdr:colOff>
      <xdr:row>36</xdr:row>
      <xdr:rowOff>70112</xdr:rowOff>
    </xdr:to>
    <xdr:sp macro="" textlink="">
      <xdr:nvSpPr>
        <xdr:cNvPr id="16" name="Freihandform 39">
          <a:extLst>
            <a:ext uri="{FF2B5EF4-FFF2-40B4-BE49-F238E27FC236}">
              <a16:creationId xmlns:a16="http://schemas.microsoft.com/office/drawing/2014/main" id="{C8F60730-1EDD-4F11-A238-07159419354A}"/>
            </a:ext>
          </a:extLst>
        </xdr:cNvPr>
        <xdr:cNvSpPr>
          <a:spLocks/>
        </xdr:cNvSpPr>
      </xdr:nvSpPr>
      <xdr:spPr bwMode="auto">
        <a:xfrm>
          <a:off x="650722" y="9163900"/>
          <a:ext cx="880110" cy="135609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660247</xdr:colOff>
      <xdr:row>33</xdr:row>
      <xdr:rowOff>688800</xdr:rowOff>
    </xdr:from>
    <xdr:to>
      <xdr:col>0</xdr:col>
      <xdr:colOff>1544167</xdr:colOff>
      <xdr:row>34</xdr:row>
      <xdr:rowOff>18831</xdr:rowOff>
    </xdr:to>
    <xdr:sp macro="" textlink="">
      <xdr:nvSpPr>
        <xdr:cNvPr id="17" name="Freihandform 34">
          <a:extLst>
            <a:ext uri="{FF2B5EF4-FFF2-40B4-BE49-F238E27FC236}">
              <a16:creationId xmlns:a16="http://schemas.microsoft.com/office/drawing/2014/main" id="{E8D3751A-61CD-4B24-AB4E-C6FAFF1C648C}"/>
            </a:ext>
          </a:extLst>
        </xdr:cNvPr>
        <xdr:cNvSpPr>
          <a:spLocks/>
        </xdr:cNvSpPr>
      </xdr:nvSpPr>
      <xdr:spPr bwMode="auto">
        <a:xfrm flipV="1">
          <a:off x="660247" y="8656955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521694</xdr:colOff>
      <xdr:row>33</xdr:row>
      <xdr:rowOff>724683</xdr:rowOff>
    </xdr:from>
    <xdr:to>
      <xdr:col>0</xdr:col>
      <xdr:colOff>557064</xdr:colOff>
      <xdr:row>36</xdr:row>
      <xdr:rowOff>192424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17648CFA-EA04-432C-A8DC-B52DC8939391}"/>
            </a:ext>
          </a:extLst>
        </xdr:cNvPr>
        <xdr:cNvSpPr>
          <a:spLocks noChangeArrowheads="1"/>
        </xdr:cNvSpPr>
      </xdr:nvSpPr>
      <xdr:spPr bwMode="auto">
        <a:xfrm>
          <a:off x="521694" y="8692838"/>
          <a:ext cx="35370" cy="72898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1582295</xdr:colOff>
      <xdr:row>33</xdr:row>
      <xdr:rowOff>709679</xdr:rowOff>
    </xdr:from>
    <xdr:to>
      <xdr:col>0</xdr:col>
      <xdr:colOff>1621454</xdr:colOff>
      <xdr:row>36</xdr:row>
      <xdr:rowOff>178043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665917DB-160E-49C7-9DA7-85D0DD1F2DD7}"/>
            </a:ext>
          </a:extLst>
        </xdr:cNvPr>
        <xdr:cNvSpPr>
          <a:spLocks noChangeArrowheads="1"/>
        </xdr:cNvSpPr>
      </xdr:nvSpPr>
      <xdr:spPr bwMode="auto">
        <a:xfrm>
          <a:off x="1582295" y="8677834"/>
          <a:ext cx="39159" cy="72960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433552</xdr:colOff>
      <xdr:row>34</xdr:row>
      <xdr:rowOff>39151</xdr:rowOff>
    </xdr:from>
    <xdr:to>
      <xdr:col>0</xdr:col>
      <xdr:colOff>1770862</xdr:colOff>
      <xdr:row>34</xdr:row>
      <xdr:rowOff>180616</xdr:rowOff>
    </xdr:to>
    <xdr:sp macro="" textlink="">
      <xdr:nvSpPr>
        <xdr:cNvPr id="20" name="Freihandform 33">
          <a:extLst>
            <a:ext uri="{FF2B5EF4-FFF2-40B4-BE49-F238E27FC236}">
              <a16:creationId xmlns:a16="http://schemas.microsoft.com/office/drawing/2014/main" id="{49460BA5-1A0C-4795-9B8D-AA2366A4ED41}"/>
            </a:ext>
          </a:extLst>
        </xdr:cNvPr>
        <xdr:cNvSpPr>
          <a:spLocks/>
        </xdr:cNvSpPr>
      </xdr:nvSpPr>
      <xdr:spPr bwMode="auto">
        <a:xfrm>
          <a:off x="433552" y="8808720"/>
          <a:ext cx="1337310" cy="141465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434187</xdr:colOff>
      <xdr:row>35</xdr:row>
      <xdr:rowOff>867</xdr:rowOff>
    </xdr:from>
    <xdr:to>
      <xdr:col>0</xdr:col>
      <xdr:colOff>1777212</xdr:colOff>
      <xdr:row>35</xdr:row>
      <xdr:rowOff>111992</xdr:rowOff>
    </xdr:to>
    <xdr:sp macro="" textlink="">
      <xdr:nvSpPr>
        <xdr:cNvPr id="21" name="Freihandform 37">
          <a:extLst>
            <a:ext uri="{FF2B5EF4-FFF2-40B4-BE49-F238E27FC236}">
              <a16:creationId xmlns:a16="http://schemas.microsoft.com/office/drawing/2014/main" id="{C94F0AF4-298E-4B0F-886E-5552D8EC862B}"/>
            </a:ext>
          </a:extLst>
        </xdr:cNvPr>
        <xdr:cNvSpPr>
          <a:spLocks/>
        </xdr:cNvSpPr>
      </xdr:nvSpPr>
      <xdr:spPr bwMode="auto">
        <a:xfrm>
          <a:off x="434187" y="9000350"/>
          <a:ext cx="1343025" cy="111125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46"/>
  <sheetViews>
    <sheetView tabSelected="1" view="pageLayout" zoomScaleNormal="100" workbookViewId="0">
      <selection activeCell="T7" sqref="T7"/>
    </sheetView>
  </sheetViews>
  <sheetFormatPr baseColWidth="10" defaultColWidth="11.44140625" defaultRowHeight="13.8" x14ac:dyDescent="0.25"/>
  <cols>
    <col min="1" max="4" width="4.33203125" style="1" customWidth="1"/>
    <col min="5" max="5" width="4.6640625" style="1" customWidth="1"/>
    <col min="6" max="20" width="4.33203125" style="1" customWidth="1"/>
    <col min="21" max="24" width="11.44140625" style="1" hidden="1" customWidth="1"/>
    <col min="25" max="25" width="11.44140625" style="1" customWidth="1"/>
    <col min="26" max="16384" width="11.44140625" style="1"/>
  </cols>
  <sheetData>
    <row r="1" spans="1:20" ht="14.25" customHeight="1" x14ac:dyDescent="0.4">
      <c r="A1" s="2"/>
    </row>
    <row r="2" spans="1:20" ht="24.6" x14ac:dyDescent="0.4">
      <c r="A2" s="8" t="s">
        <v>20</v>
      </c>
    </row>
    <row r="3" spans="1:20" ht="6" customHeight="1" x14ac:dyDescent="0.25"/>
    <row r="4" spans="1:20" ht="17.399999999999999" x14ac:dyDescent="0.3">
      <c r="A4" s="9" t="s">
        <v>19</v>
      </c>
    </row>
    <row r="5" spans="1:20" x14ac:dyDescent="0.25">
      <c r="A5" s="1" t="s">
        <v>87</v>
      </c>
    </row>
    <row r="7" spans="1:20" ht="14.4" x14ac:dyDescent="0.3">
      <c r="M7"/>
      <c r="T7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18</v>
      </c>
    </row>
    <row r="10" spans="1:20" x14ac:dyDescent="0.25">
      <c r="A10" s="1" t="s">
        <v>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x14ac:dyDescent="0.25"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x14ac:dyDescent="0.25"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x14ac:dyDescent="0.25"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5" spans="1:20" x14ac:dyDescent="0.25">
      <c r="A15" s="1" t="s">
        <v>1</v>
      </c>
      <c r="F15" s="76" t="s">
        <v>32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7" spans="1:24" x14ac:dyDescent="0.25">
      <c r="A17" s="1" t="s">
        <v>4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4" x14ac:dyDescent="0.25"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4" x14ac:dyDescent="0.25"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4" x14ac:dyDescent="0.25"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2" spans="1:24" x14ac:dyDescent="0.25">
      <c r="A22" s="1" t="s">
        <v>5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4" x14ac:dyDescent="0.25"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4" x14ac:dyDescent="0.25"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4" x14ac:dyDescent="0.25"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7" spans="1:24" x14ac:dyDescent="0.25">
      <c r="A27" s="1" t="s">
        <v>6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4" x14ac:dyDescent="0.25"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4" x14ac:dyDescent="0.25">
      <c r="A29" s="1" t="s">
        <v>3</v>
      </c>
      <c r="F29" s="75" t="s">
        <v>12</v>
      </c>
      <c r="G29" s="75"/>
      <c r="H29" s="75"/>
      <c r="I29" s="7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" t="s">
        <v>12</v>
      </c>
      <c r="V29" s="1" t="s">
        <v>13</v>
      </c>
      <c r="W29" s="1" t="s">
        <v>14</v>
      </c>
      <c r="X29" s="1" t="s">
        <v>15</v>
      </c>
    </row>
    <row r="30" spans="1:24" x14ac:dyDescent="0.25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4" x14ac:dyDescent="0.25">
      <c r="A31" s="1" t="s">
        <v>2</v>
      </c>
      <c r="F31" s="75" t="s">
        <v>12</v>
      </c>
      <c r="G31" s="75"/>
      <c r="H31" s="75"/>
      <c r="I31" s="75"/>
      <c r="J31" s="75"/>
      <c r="K31" s="75"/>
      <c r="L31" s="75"/>
      <c r="U31" s="1" t="s">
        <v>12</v>
      </c>
      <c r="V31" s="1" t="s">
        <v>16</v>
      </c>
      <c r="W31" s="1" t="s">
        <v>17</v>
      </c>
    </row>
    <row r="32" spans="1:24" x14ac:dyDescent="0.25">
      <c r="F32" s="6"/>
      <c r="G32" s="6"/>
      <c r="H32" s="6"/>
      <c r="I32" s="6"/>
      <c r="J32" s="6"/>
      <c r="K32" s="6"/>
      <c r="L32" s="6"/>
    </row>
    <row r="33" spans="1:20" ht="16.2" x14ac:dyDescent="0.35">
      <c r="A33" s="1" t="s">
        <v>7</v>
      </c>
      <c r="F33" s="1" t="s">
        <v>88</v>
      </c>
      <c r="J33" s="5"/>
      <c r="K33" s="85" t="s">
        <v>21</v>
      </c>
      <c r="L33" s="85"/>
      <c r="M33" s="85"/>
      <c r="N33" s="85"/>
      <c r="O33" s="85"/>
      <c r="P33" s="85"/>
      <c r="Q33" s="85"/>
      <c r="R33" s="85"/>
      <c r="S33" s="85"/>
      <c r="T33" s="85"/>
    </row>
    <row r="34" spans="1:20" ht="16.2" x14ac:dyDescent="0.35">
      <c r="F34" s="1" t="s">
        <v>89</v>
      </c>
      <c r="K34" s="85" t="s">
        <v>21</v>
      </c>
      <c r="L34" s="85"/>
      <c r="M34" s="85"/>
      <c r="N34" s="85"/>
      <c r="O34" s="85"/>
      <c r="P34" s="85"/>
      <c r="Q34" s="85"/>
      <c r="R34" s="85"/>
      <c r="S34" s="85"/>
      <c r="T34" s="85"/>
    </row>
    <row r="35" spans="1:20" x14ac:dyDescent="0.25">
      <c r="F35" s="1" t="s">
        <v>8</v>
      </c>
      <c r="K35" s="76" t="s">
        <v>21</v>
      </c>
      <c r="L35" s="76"/>
      <c r="M35" s="76"/>
      <c r="N35" s="76"/>
      <c r="O35" s="76"/>
      <c r="P35" s="76"/>
      <c r="Q35" s="76"/>
      <c r="R35" s="76"/>
      <c r="S35" s="76"/>
      <c r="T35" s="76"/>
    </row>
    <row r="36" spans="1:20" x14ac:dyDescent="0.25">
      <c r="M36" s="4"/>
    </row>
    <row r="37" spans="1:20" x14ac:dyDescent="0.25">
      <c r="A37" s="1" t="s">
        <v>9</v>
      </c>
      <c r="F37" s="1" t="s">
        <v>11</v>
      </c>
      <c r="M37" s="4"/>
      <c r="O37" s="1" t="s">
        <v>10</v>
      </c>
    </row>
    <row r="38" spans="1:20" x14ac:dyDescent="0.25">
      <c r="M38" s="4"/>
    </row>
    <row r="39" spans="1:20" x14ac:dyDescent="0.25">
      <c r="M39" s="4"/>
    </row>
    <row r="42" spans="1:20" x14ac:dyDescent="0.25">
      <c r="F42" s="75"/>
      <c r="G42" s="75"/>
      <c r="H42" s="75"/>
      <c r="I42" s="75"/>
      <c r="J42" s="75"/>
      <c r="K42" s="75"/>
      <c r="L42" s="75"/>
      <c r="O42" s="75"/>
      <c r="P42" s="75"/>
      <c r="Q42" s="75"/>
      <c r="R42" s="75"/>
      <c r="S42" s="75"/>
      <c r="T42" s="75"/>
    </row>
    <row r="44" spans="1:20" ht="27.75" customHeight="1" x14ac:dyDescent="0.25">
      <c r="A44" s="33" t="s">
        <v>80</v>
      </c>
      <c r="B44" s="34"/>
      <c r="C44" s="34"/>
      <c r="D44" s="34"/>
      <c r="E44" s="35"/>
      <c r="F44" s="83" t="s">
        <v>134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4"/>
    </row>
    <row r="45" spans="1:20" x14ac:dyDescent="0.25">
      <c r="A45" s="36"/>
      <c r="E45" s="37"/>
      <c r="F45" s="77" t="s">
        <v>81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</row>
    <row r="46" spans="1:20" x14ac:dyDescent="0.25">
      <c r="A46" s="38"/>
      <c r="B46" s="3"/>
      <c r="C46" s="3"/>
      <c r="D46" s="3"/>
      <c r="E46" s="39"/>
      <c r="F46" s="80" t="s">
        <v>82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</row>
  </sheetData>
  <sheetProtection algorithmName="SHA-512" hashValue="FxJ43wWb4KUq9aLrAc2eGevUR49KIzX9l4uZeOynG4PW6Hy6cm81EGnvHzkTgXvaY5vXutl95Aoboh0NPH5GUg==" saltValue="2ApJ7JaL7v17atXxCT9d8Q==" spinCount="100000" sheet="1" objects="1" scenarios="1"/>
  <mergeCells count="24">
    <mergeCell ref="F45:T45"/>
    <mergeCell ref="F46:T46"/>
    <mergeCell ref="F44:T44"/>
    <mergeCell ref="F22:T22"/>
    <mergeCell ref="F23:T23"/>
    <mergeCell ref="F24:T24"/>
    <mergeCell ref="F25:T25"/>
    <mergeCell ref="F27:T27"/>
    <mergeCell ref="F42:L42"/>
    <mergeCell ref="O42:T42"/>
    <mergeCell ref="K34:T34"/>
    <mergeCell ref="K35:T35"/>
    <mergeCell ref="K33:T33"/>
    <mergeCell ref="F29:I29"/>
    <mergeCell ref="F31:L31"/>
    <mergeCell ref="F20:T20"/>
    <mergeCell ref="F19:T19"/>
    <mergeCell ref="F10:T10"/>
    <mergeCell ref="F11:T11"/>
    <mergeCell ref="F12:T12"/>
    <mergeCell ref="F13:T13"/>
    <mergeCell ref="F15:T15"/>
    <mergeCell ref="F17:T17"/>
    <mergeCell ref="F18:T18"/>
  </mergeCells>
  <dataValidations disablePrompts="1" count="2">
    <dataValidation type="list" allowBlank="1" showInputMessage="1" showErrorMessage="1" sqref="V29:X29 F29" xr:uid="{00000000-0002-0000-0000-000000000000}">
      <formula1>$U$29:$X$29</formula1>
    </dataValidation>
    <dataValidation type="list" allowBlank="1" showInputMessage="1" showErrorMessage="1" sqref="F31" xr:uid="{00000000-0002-0000-0000-000001000000}">
      <formula1>$U$31:$X$31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BD MZ 2024.3
</oddHeader>
    <oddFooter>&amp;R Seite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Q27"/>
  <sheetViews>
    <sheetView view="pageLayout" zoomScaleNormal="100" workbookViewId="0">
      <selection activeCell="T7" sqref="T7"/>
    </sheetView>
  </sheetViews>
  <sheetFormatPr baseColWidth="10" defaultColWidth="11.44140625" defaultRowHeight="13.8" x14ac:dyDescent="0.25"/>
  <cols>
    <col min="1" max="1" width="4.109375" style="1" customWidth="1"/>
    <col min="2" max="2" width="44.5546875" style="1" customWidth="1"/>
    <col min="3" max="6" width="6.6640625" style="1" customWidth="1"/>
    <col min="7" max="7" width="5.88671875" style="1" bestFit="1" customWidth="1"/>
    <col min="8" max="8" width="10" style="1" bestFit="1" customWidth="1"/>
    <col min="9" max="11" width="8.33203125" style="1" bestFit="1" customWidth="1"/>
    <col min="12" max="12" width="8.88671875" style="1" bestFit="1" customWidth="1"/>
    <col min="13" max="13" width="6" style="1" bestFit="1" customWidth="1"/>
    <col min="14" max="14" width="4.33203125" style="1" customWidth="1"/>
    <col min="15" max="17" width="9.5546875" style="1" hidden="1" customWidth="1"/>
    <col min="18" max="24" width="4.33203125" style="1" customWidth="1"/>
    <col min="25" max="29" width="0" style="1" hidden="1" customWidth="1"/>
    <col min="30" max="16384" width="11.44140625" style="1"/>
  </cols>
  <sheetData>
    <row r="1" spans="1:17" ht="22.5" customHeight="1" x14ac:dyDescent="0.35">
      <c r="A1" s="91" t="s">
        <v>22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3" spans="1:17" ht="18" customHeight="1" x14ac:dyDescent="0.25">
      <c r="A3" s="87" t="s">
        <v>23</v>
      </c>
      <c r="B3" s="88"/>
      <c r="C3" s="86" t="s">
        <v>33</v>
      </c>
      <c r="D3" s="86"/>
      <c r="E3" s="86" t="s">
        <v>34</v>
      </c>
      <c r="F3" s="86"/>
      <c r="G3" s="12" t="s">
        <v>29</v>
      </c>
      <c r="H3" s="12" t="s">
        <v>30</v>
      </c>
      <c r="I3" s="12" t="s">
        <v>90</v>
      </c>
      <c r="J3" s="12" t="s">
        <v>90</v>
      </c>
      <c r="K3" s="12" t="s">
        <v>90</v>
      </c>
      <c r="L3" s="12" t="s">
        <v>40</v>
      </c>
      <c r="M3" s="13" t="s">
        <v>31</v>
      </c>
    </row>
    <row r="4" spans="1:17" ht="18" customHeight="1" x14ac:dyDescent="0.25">
      <c r="A4" s="14"/>
      <c r="B4" s="15"/>
      <c r="C4" s="16" t="s">
        <v>35</v>
      </c>
      <c r="D4" s="16" t="s">
        <v>36</v>
      </c>
      <c r="E4" s="16" t="s">
        <v>35</v>
      </c>
      <c r="F4" s="16" t="s">
        <v>36</v>
      </c>
      <c r="G4" s="16"/>
      <c r="H4" s="16"/>
      <c r="I4" s="16" t="s">
        <v>35</v>
      </c>
      <c r="J4" s="16" t="s">
        <v>36</v>
      </c>
      <c r="K4" s="16" t="s">
        <v>39</v>
      </c>
      <c r="L4" s="16"/>
      <c r="M4" s="16"/>
    </row>
    <row r="5" spans="1:17" ht="18" customHeight="1" x14ac:dyDescent="0.25">
      <c r="A5" s="89"/>
      <c r="B5" s="90"/>
      <c r="C5" s="17" t="s">
        <v>37</v>
      </c>
      <c r="D5" s="17" t="s">
        <v>37</v>
      </c>
      <c r="E5" s="17" t="s">
        <v>37</v>
      </c>
      <c r="F5" s="17" t="s">
        <v>37</v>
      </c>
      <c r="G5" s="16" t="s">
        <v>38</v>
      </c>
      <c r="H5" s="16" t="s">
        <v>28</v>
      </c>
      <c r="I5" s="16" t="s">
        <v>24</v>
      </c>
      <c r="J5" s="16" t="s">
        <v>24</v>
      </c>
      <c r="K5" s="16" t="s">
        <v>24</v>
      </c>
      <c r="L5" s="16" t="s">
        <v>24</v>
      </c>
      <c r="M5" s="18"/>
      <c r="O5" s="1" t="s">
        <v>25</v>
      </c>
      <c r="P5" s="1" t="s">
        <v>26</v>
      </c>
      <c r="Q5" s="1" t="s">
        <v>27</v>
      </c>
    </row>
    <row r="6" spans="1:17" ht="18" customHeight="1" x14ac:dyDescent="0.25">
      <c r="A6" s="19">
        <v>1</v>
      </c>
      <c r="B6" s="23"/>
      <c r="C6" s="71"/>
      <c r="D6" s="71"/>
      <c r="E6" s="74"/>
      <c r="F6" s="74"/>
      <c r="G6" s="49"/>
      <c r="H6" s="49"/>
      <c r="I6" s="48"/>
      <c r="J6" s="48"/>
      <c r="K6" s="72" t="str">
        <f>IF(B6=0," ",ROUND(((I6+J6)/2),1))</f>
        <v xml:space="preserve"> </v>
      </c>
      <c r="L6" s="72" t="str">
        <f>IF(B6=0," ",(IF(Nachweis!$F$29="Minergie",O6,IF(Nachweis!$F$29="Minergie-A",P6,IF(Nachweis!$F$29="Minergie-P",Q6)))))</f>
        <v xml:space="preserve"> </v>
      </c>
      <c r="M6" s="73" t="str">
        <f>IF(B6=0," ",(IF(K6&lt;=L6,"Ja","Nein")))</f>
        <v xml:space="preserve"> </v>
      </c>
      <c r="N6" s="10"/>
      <c r="O6" s="11">
        <f>IF(Nachweis!$F$31="Neubau",1.2,IF(Nachweis!$F$31="Erneuerung",1.6,))</f>
        <v>0</v>
      </c>
      <c r="P6" s="11">
        <f>IF(Nachweis!$F$31="Neubau",0.8,IF(Nachweis!$F$31="Erneuerung",1.6,))</f>
        <v>0</v>
      </c>
      <c r="Q6" s="11">
        <f>IF(Nachweis!$F$31="Neubau",0.8,IF(Nachweis!$F$31="Erneuerung",1.6,))</f>
        <v>0</v>
      </c>
    </row>
    <row r="7" spans="1:17" ht="18" customHeight="1" x14ac:dyDescent="0.25">
      <c r="A7" s="19">
        <v>2</v>
      </c>
      <c r="B7" s="23"/>
      <c r="C7" s="71"/>
      <c r="D7" s="71"/>
      <c r="E7" s="74"/>
      <c r="F7" s="74"/>
      <c r="G7" s="49"/>
      <c r="H7" s="49"/>
      <c r="I7" s="48"/>
      <c r="J7" s="48"/>
      <c r="K7" s="72" t="str">
        <f t="shared" ref="K7:K25" si="0">IF(B7=0," ",ROUND(((I7+J7)/2),1))</f>
        <v xml:space="preserve"> </v>
      </c>
      <c r="L7" s="72" t="str">
        <f>IF(B7=0," ",(IF(Nachweis!$F$29="Minergie",O7,IF(Nachweis!$F$29="Minergie-A",P7,IF(Nachweis!$F$29="Minergie-P",Q7)))))</f>
        <v xml:space="preserve"> </v>
      </c>
      <c r="M7" s="73" t="str">
        <f t="shared" ref="M7:M25" si="1">IF(B7=0," ",(IF(K7&lt;=L7,"Ja","Nein")))</f>
        <v xml:space="preserve"> </v>
      </c>
      <c r="N7" s="10"/>
      <c r="O7" s="11">
        <f>IF(Nachweis!$F$31="Neubau",1.2,IF(Nachweis!$F$31="Erneuerung",1.6,))</f>
        <v>0</v>
      </c>
      <c r="P7" s="11">
        <f>IF(Nachweis!$F$31="Neubau",0.8,IF(Nachweis!$F$31="Erneuerung",1.6,))</f>
        <v>0</v>
      </c>
      <c r="Q7" s="11">
        <f>IF(Nachweis!$F$31="Neubau",0.8,IF(Nachweis!$F$31="Erneuerung",1.6,))</f>
        <v>0</v>
      </c>
    </row>
    <row r="8" spans="1:17" ht="18" customHeight="1" x14ac:dyDescent="0.25">
      <c r="A8" s="19">
        <v>3</v>
      </c>
      <c r="B8" s="23"/>
      <c r="C8" s="71"/>
      <c r="D8" s="71"/>
      <c r="E8" s="74"/>
      <c r="F8" s="74"/>
      <c r="G8" s="49"/>
      <c r="H8" s="49"/>
      <c r="I8" s="48"/>
      <c r="J8" s="48"/>
      <c r="K8" s="72" t="str">
        <f t="shared" si="0"/>
        <v xml:space="preserve"> </v>
      </c>
      <c r="L8" s="72" t="str">
        <f>IF(B8=0," ",(IF(Nachweis!$F$29="Minergie",O8,IF(Nachweis!$F$29="Minergie-A",P8,IF(Nachweis!$F$29="Minergie-P",Q8)))))</f>
        <v xml:space="preserve"> </v>
      </c>
      <c r="M8" s="73" t="str">
        <f t="shared" si="1"/>
        <v xml:space="preserve"> </v>
      </c>
      <c r="N8" s="10"/>
      <c r="O8" s="11">
        <f>IF(Nachweis!$F$31="Neubau",1.2,IF(Nachweis!$F$31="Erneuerung",1.6,))</f>
        <v>0</v>
      </c>
      <c r="P8" s="11">
        <f>IF(Nachweis!$F$31="Neubau",0.8,IF(Nachweis!$F$31="Erneuerung",1.6,))</f>
        <v>0</v>
      </c>
      <c r="Q8" s="11">
        <f>IF(Nachweis!$F$31="Neubau",0.8,IF(Nachweis!$F$31="Erneuerung",1.6,))</f>
        <v>0</v>
      </c>
    </row>
    <row r="9" spans="1:17" ht="18" customHeight="1" x14ac:dyDescent="0.25">
      <c r="A9" s="19">
        <v>4</v>
      </c>
      <c r="B9" s="23"/>
      <c r="C9" s="71"/>
      <c r="D9" s="71"/>
      <c r="E9" s="74"/>
      <c r="F9" s="74"/>
      <c r="G9" s="49"/>
      <c r="H9" s="49"/>
      <c r="I9" s="48"/>
      <c r="J9" s="48"/>
      <c r="K9" s="72" t="str">
        <f t="shared" si="0"/>
        <v xml:space="preserve"> </v>
      </c>
      <c r="L9" s="72" t="str">
        <f>IF(B9=0," ",(IF(Nachweis!$F$29="Minergie",O9,IF(Nachweis!$F$29="Minergie-A",P9,IF(Nachweis!$F$29="Minergie-P",Q9)))))</f>
        <v xml:space="preserve"> </v>
      </c>
      <c r="M9" s="73" t="str">
        <f t="shared" si="1"/>
        <v xml:space="preserve"> </v>
      </c>
      <c r="N9" s="10"/>
      <c r="O9" s="11">
        <f>IF(Nachweis!$F$31="Neubau",1.2,IF(Nachweis!$F$31="Erneuerung",1.6,))</f>
        <v>0</v>
      </c>
      <c r="P9" s="11">
        <f>IF(Nachweis!$F$31="Neubau",0.8,IF(Nachweis!$F$31="Erneuerung",1.6,))</f>
        <v>0</v>
      </c>
      <c r="Q9" s="11">
        <f>IF(Nachweis!$F$31="Neubau",0.8,IF(Nachweis!$F$31="Erneuerung",1.6,))</f>
        <v>0</v>
      </c>
    </row>
    <row r="10" spans="1:17" ht="18" customHeight="1" x14ac:dyDescent="0.25">
      <c r="A10" s="19">
        <v>5</v>
      </c>
      <c r="B10" s="23"/>
      <c r="C10" s="71"/>
      <c r="D10" s="71"/>
      <c r="E10" s="74"/>
      <c r="F10" s="74"/>
      <c r="G10" s="49"/>
      <c r="H10" s="49"/>
      <c r="I10" s="48"/>
      <c r="J10" s="48"/>
      <c r="K10" s="72" t="str">
        <f t="shared" si="0"/>
        <v xml:space="preserve"> </v>
      </c>
      <c r="L10" s="72" t="str">
        <f>IF(B10=0," ",(IF(Nachweis!$F$29="Minergie",O10,IF(Nachweis!$F$29="Minergie-A",P10,IF(Nachweis!$F$29="Minergie-P",Q10)))))</f>
        <v xml:space="preserve"> </v>
      </c>
      <c r="M10" s="73" t="str">
        <f t="shared" si="1"/>
        <v xml:space="preserve"> </v>
      </c>
      <c r="N10" s="10"/>
      <c r="O10" s="11">
        <f>IF(Nachweis!$F$31="Neubau",1.2,IF(Nachweis!$F$31="Erneuerung",1.6,))</f>
        <v>0</v>
      </c>
      <c r="P10" s="11">
        <f>IF(Nachweis!$F$31="Neubau",0.8,IF(Nachweis!$F$31="Erneuerung",1.6,))</f>
        <v>0</v>
      </c>
      <c r="Q10" s="11">
        <f>IF(Nachweis!$F$31="Neubau",0.8,IF(Nachweis!$F$31="Erneuerung",1.6,))</f>
        <v>0</v>
      </c>
    </row>
    <row r="11" spans="1:17" ht="18" customHeight="1" x14ac:dyDescent="0.25">
      <c r="A11" s="19">
        <v>6</v>
      </c>
      <c r="B11" s="23"/>
      <c r="C11" s="71"/>
      <c r="D11" s="71"/>
      <c r="E11" s="74"/>
      <c r="F11" s="74"/>
      <c r="G11" s="49"/>
      <c r="H11" s="49"/>
      <c r="I11" s="48"/>
      <c r="J11" s="48"/>
      <c r="K11" s="72" t="str">
        <f t="shared" si="0"/>
        <v xml:space="preserve"> </v>
      </c>
      <c r="L11" s="72" t="str">
        <f>IF(B11=0," ",(IF(Nachweis!$F$29="Minergie",O11,IF(Nachweis!$F$29="Minergie-A",P11,IF(Nachweis!$F$29="Minergie-P",Q11)))))</f>
        <v xml:space="preserve"> </v>
      </c>
      <c r="M11" s="73" t="str">
        <f t="shared" si="1"/>
        <v xml:space="preserve"> </v>
      </c>
      <c r="N11" s="10"/>
      <c r="O11" s="11">
        <f>IF(Nachweis!$F$31="Neubau",1.2,IF(Nachweis!$F$31="Erneuerung",1.6,))</f>
        <v>0</v>
      </c>
      <c r="P11" s="11">
        <f>IF(Nachweis!$F$31="Neubau",0.8,IF(Nachweis!$F$31="Erneuerung",1.6,))</f>
        <v>0</v>
      </c>
      <c r="Q11" s="11">
        <f>IF(Nachweis!$F$31="Neubau",0.8,IF(Nachweis!$F$31="Erneuerung",1.6,))</f>
        <v>0</v>
      </c>
    </row>
    <row r="12" spans="1:17" ht="18" customHeight="1" x14ac:dyDescent="0.25">
      <c r="A12" s="19">
        <v>7</v>
      </c>
      <c r="B12" s="23"/>
      <c r="C12" s="71"/>
      <c r="D12" s="71"/>
      <c r="E12" s="74"/>
      <c r="F12" s="74"/>
      <c r="G12" s="49"/>
      <c r="H12" s="49"/>
      <c r="I12" s="48"/>
      <c r="J12" s="48"/>
      <c r="K12" s="72" t="str">
        <f t="shared" si="0"/>
        <v xml:space="preserve"> </v>
      </c>
      <c r="L12" s="72" t="str">
        <f>IF(B12=0," ",(IF(Nachweis!$F$29="Minergie",O12,IF(Nachweis!$F$29="Minergie-A",P12,IF(Nachweis!$F$29="Minergie-P",Q12)))))</f>
        <v xml:space="preserve"> </v>
      </c>
      <c r="M12" s="73" t="str">
        <f t="shared" si="1"/>
        <v xml:space="preserve"> </v>
      </c>
      <c r="N12" s="10"/>
      <c r="O12" s="11">
        <f>IF(Nachweis!$F$31="Neubau",1.2,IF(Nachweis!$F$31="Erneuerung",1.6,))</f>
        <v>0</v>
      </c>
      <c r="P12" s="11">
        <f>IF(Nachweis!$F$31="Neubau",0.8,IF(Nachweis!$F$31="Erneuerung",1.6,))</f>
        <v>0</v>
      </c>
      <c r="Q12" s="11">
        <f>IF(Nachweis!$F$31="Neubau",0.8,IF(Nachweis!$F$31="Erneuerung",1.6,))</f>
        <v>0</v>
      </c>
    </row>
    <row r="13" spans="1:17" ht="18" customHeight="1" x14ac:dyDescent="0.25">
      <c r="A13" s="19">
        <v>8</v>
      </c>
      <c r="B13" s="23"/>
      <c r="C13" s="71"/>
      <c r="D13" s="71"/>
      <c r="E13" s="74"/>
      <c r="F13" s="74"/>
      <c r="G13" s="49"/>
      <c r="H13" s="49"/>
      <c r="I13" s="48"/>
      <c r="J13" s="48"/>
      <c r="K13" s="72" t="str">
        <f t="shared" si="0"/>
        <v xml:space="preserve"> </v>
      </c>
      <c r="L13" s="72" t="str">
        <f>IF(B13=0," ",(IF(Nachweis!$F$29="Minergie",O13,IF(Nachweis!$F$29="Minergie-A",P13,IF(Nachweis!$F$29="Minergie-P",Q13)))))</f>
        <v xml:space="preserve"> </v>
      </c>
      <c r="M13" s="73" t="str">
        <f t="shared" si="1"/>
        <v xml:space="preserve"> </v>
      </c>
      <c r="N13" s="10"/>
      <c r="O13" s="11">
        <f>IF(Nachweis!$F$31="Neubau",1.2,IF(Nachweis!$F$31="Erneuerung",1.6,))</f>
        <v>0</v>
      </c>
      <c r="P13" s="11">
        <f>IF(Nachweis!$F$31="Neubau",0.8,IF(Nachweis!$F$31="Erneuerung",1.6,))</f>
        <v>0</v>
      </c>
      <c r="Q13" s="11">
        <f>IF(Nachweis!$F$31="Neubau",0.8,IF(Nachweis!$F$31="Erneuerung",1.6,))</f>
        <v>0</v>
      </c>
    </row>
    <row r="14" spans="1:17" ht="18" customHeight="1" x14ac:dyDescent="0.25">
      <c r="A14" s="19">
        <v>9</v>
      </c>
      <c r="B14" s="23"/>
      <c r="C14" s="71"/>
      <c r="D14" s="71"/>
      <c r="E14" s="74"/>
      <c r="F14" s="74"/>
      <c r="G14" s="49"/>
      <c r="H14" s="49"/>
      <c r="I14" s="48"/>
      <c r="J14" s="48"/>
      <c r="K14" s="72" t="str">
        <f t="shared" si="0"/>
        <v xml:space="preserve"> </v>
      </c>
      <c r="L14" s="72" t="str">
        <f>IF(B14=0," ",(IF(Nachweis!$F$29="Minergie",O14,IF(Nachweis!$F$29="Minergie-A",P14,IF(Nachweis!$F$29="Minergie-P",Q14)))))</f>
        <v xml:space="preserve"> </v>
      </c>
      <c r="M14" s="73" t="str">
        <f t="shared" si="1"/>
        <v xml:space="preserve"> </v>
      </c>
      <c r="N14" s="10"/>
      <c r="O14" s="11">
        <f>IF(Nachweis!$F$31="Neubau",1.2,IF(Nachweis!$F$31="Erneuerung",1.6,))</f>
        <v>0</v>
      </c>
      <c r="P14" s="11">
        <f>IF(Nachweis!$F$31="Neubau",0.8,IF(Nachweis!$F$31="Erneuerung",1.6,))</f>
        <v>0</v>
      </c>
      <c r="Q14" s="11">
        <f>IF(Nachweis!$F$31="Neubau",0.8,IF(Nachweis!$F$31="Erneuerung",1.6,))</f>
        <v>0</v>
      </c>
    </row>
    <row r="15" spans="1:17" ht="18" customHeight="1" x14ac:dyDescent="0.25">
      <c r="A15" s="19">
        <v>10</v>
      </c>
      <c r="B15" s="23"/>
      <c r="C15" s="71"/>
      <c r="D15" s="71"/>
      <c r="E15" s="74"/>
      <c r="F15" s="74"/>
      <c r="G15" s="49"/>
      <c r="H15" s="49"/>
      <c r="I15" s="48"/>
      <c r="J15" s="48"/>
      <c r="K15" s="72" t="str">
        <f t="shared" si="0"/>
        <v xml:space="preserve"> </v>
      </c>
      <c r="L15" s="72" t="str">
        <f>IF(B15=0," ",(IF(Nachweis!$F$29="Minergie",O15,IF(Nachweis!$F$29="Minergie-A",P15,IF(Nachweis!$F$29="Minergie-P",Q15)))))</f>
        <v xml:space="preserve"> </v>
      </c>
      <c r="M15" s="73" t="str">
        <f t="shared" si="1"/>
        <v xml:space="preserve"> </v>
      </c>
      <c r="N15" s="10"/>
      <c r="O15" s="11">
        <f>IF(Nachweis!$F$31="Neubau",1.2,IF(Nachweis!$F$31="Erneuerung",1.6,))</f>
        <v>0</v>
      </c>
      <c r="P15" s="11">
        <f>IF(Nachweis!$F$31="Neubau",0.8,IF(Nachweis!$F$31="Erneuerung",1.6,))</f>
        <v>0</v>
      </c>
      <c r="Q15" s="11">
        <f>IF(Nachweis!$F$31="Neubau",0.8,IF(Nachweis!$F$31="Erneuerung",1.6,))</f>
        <v>0</v>
      </c>
    </row>
    <row r="16" spans="1:17" ht="18" customHeight="1" x14ac:dyDescent="0.25">
      <c r="A16" s="19">
        <v>11</v>
      </c>
      <c r="B16" s="23"/>
      <c r="C16" s="71"/>
      <c r="D16" s="71"/>
      <c r="E16" s="74"/>
      <c r="F16" s="74"/>
      <c r="G16" s="49"/>
      <c r="H16" s="49"/>
      <c r="I16" s="48"/>
      <c r="J16" s="48"/>
      <c r="K16" s="72" t="str">
        <f t="shared" si="0"/>
        <v xml:space="preserve"> </v>
      </c>
      <c r="L16" s="72" t="str">
        <f>IF(B16=0," ",(IF(Nachweis!$F$29="Minergie",O16,IF(Nachweis!$F$29="Minergie-A",P16,IF(Nachweis!$F$29="Minergie-P",Q16)))))</f>
        <v xml:space="preserve"> </v>
      </c>
      <c r="M16" s="73" t="str">
        <f t="shared" si="1"/>
        <v xml:space="preserve"> </v>
      </c>
      <c r="O16" s="11">
        <f>IF(Nachweis!$F$31="Neubau",1.2,IF(Nachweis!$F$31="Erneuerung",1.6,))</f>
        <v>0</v>
      </c>
      <c r="P16" s="11">
        <f>IF(Nachweis!$F$31="Neubau",0.8,IF(Nachweis!$F$31="Erneuerung",1.6,))</f>
        <v>0</v>
      </c>
      <c r="Q16" s="11">
        <f>IF(Nachweis!$F$31="Neubau",0.8,IF(Nachweis!$F$31="Erneuerung",1.6,))</f>
        <v>0</v>
      </c>
    </row>
    <row r="17" spans="1:17" ht="18" customHeight="1" x14ac:dyDescent="0.25">
      <c r="A17" s="19">
        <v>12</v>
      </c>
      <c r="B17" s="23"/>
      <c r="C17" s="71"/>
      <c r="D17" s="71"/>
      <c r="E17" s="74"/>
      <c r="F17" s="74"/>
      <c r="G17" s="49"/>
      <c r="H17" s="49"/>
      <c r="I17" s="48"/>
      <c r="J17" s="48"/>
      <c r="K17" s="72" t="str">
        <f t="shared" si="0"/>
        <v xml:space="preserve"> </v>
      </c>
      <c r="L17" s="72" t="str">
        <f>IF(B17=0," ",(IF(Nachweis!$F$29="Minergie",O17,IF(Nachweis!$F$29="Minergie-A",P17,IF(Nachweis!$F$29="Minergie-P",Q17)))))</f>
        <v xml:space="preserve"> </v>
      </c>
      <c r="M17" s="73" t="str">
        <f t="shared" si="1"/>
        <v xml:space="preserve"> </v>
      </c>
      <c r="O17" s="11">
        <f>IF(Nachweis!$F$31="Neubau",1.2,IF(Nachweis!$F$31="Erneuerung",1.6,))</f>
        <v>0</v>
      </c>
      <c r="P17" s="11">
        <f>IF(Nachweis!$F$31="Neubau",0.8,IF(Nachweis!$F$31="Erneuerung",1.6,))</f>
        <v>0</v>
      </c>
      <c r="Q17" s="11">
        <f>IF(Nachweis!$F$31="Neubau",0.8,IF(Nachweis!$F$31="Erneuerung",1.6,))</f>
        <v>0</v>
      </c>
    </row>
    <row r="18" spans="1:17" ht="18" customHeight="1" x14ac:dyDescent="0.25">
      <c r="A18" s="19">
        <v>13</v>
      </c>
      <c r="B18" s="23"/>
      <c r="C18" s="71"/>
      <c r="D18" s="71"/>
      <c r="E18" s="74"/>
      <c r="F18" s="74"/>
      <c r="G18" s="49"/>
      <c r="H18" s="49"/>
      <c r="I18" s="48"/>
      <c r="J18" s="48"/>
      <c r="K18" s="72" t="str">
        <f t="shared" si="0"/>
        <v xml:space="preserve"> </v>
      </c>
      <c r="L18" s="72" t="str">
        <f>IF(B18=0," ",(IF(Nachweis!$F$29="Minergie",O18,IF(Nachweis!$F$29="Minergie-A",P18,IF(Nachweis!$F$29="Minergie-P",Q18)))))</f>
        <v xml:space="preserve"> </v>
      </c>
      <c r="M18" s="73" t="str">
        <f t="shared" si="1"/>
        <v xml:space="preserve"> </v>
      </c>
      <c r="O18" s="11">
        <f>IF(Nachweis!$F$31="Neubau",1.2,IF(Nachweis!$F$31="Erneuerung",1.6,))</f>
        <v>0</v>
      </c>
      <c r="P18" s="11">
        <f>IF(Nachweis!$F$31="Neubau",0.8,IF(Nachweis!$F$31="Erneuerung",1.6,))</f>
        <v>0</v>
      </c>
      <c r="Q18" s="11">
        <f>IF(Nachweis!$F$31="Neubau",0.8,IF(Nachweis!$F$31="Erneuerung",1.6,))</f>
        <v>0</v>
      </c>
    </row>
    <row r="19" spans="1:17" ht="18" customHeight="1" x14ac:dyDescent="0.25">
      <c r="A19" s="19">
        <v>14</v>
      </c>
      <c r="B19" s="23"/>
      <c r="C19" s="71"/>
      <c r="D19" s="71"/>
      <c r="E19" s="74"/>
      <c r="F19" s="74"/>
      <c r="G19" s="49"/>
      <c r="H19" s="49"/>
      <c r="I19" s="48"/>
      <c r="J19" s="48"/>
      <c r="K19" s="72" t="str">
        <f t="shared" si="0"/>
        <v xml:space="preserve"> </v>
      </c>
      <c r="L19" s="72" t="str">
        <f>IF(B19=0," ",(IF(Nachweis!$F$29="Minergie",O19,IF(Nachweis!$F$29="Minergie-A",P19,IF(Nachweis!$F$29="Minergie-P",Q19)))))</f>
        <v xml:space="preserve"> </v>
      </c>
      <c r="M19" s="73" t="str">
        <f t="shared" si="1"/>
        <v xml:space="preserve"> </v>
      </c>
      <c r="O19" s="11">
        <f>IF(Nachweis!$F$31="Neubau",1.2,IF(Nachweis!$F$31="Erneuerung",1.6,))</f>
        <v>0</v>
      </c>
      <c r="P19" s="11">
        <f>IF(Nachweis!$F$31="Neubau",0.8,IF(Nachweis!$F$31="Erneuerung",1.6,))</f>
        <v>0</v>
      </c>
      <c r="Q19" s="11">
        <f>IF(Nachweis!$F$31="Neubau",0.8,IF(Nachweis!$F$31="Erneuerung",1.6,))</f>
        <v>0</v>
      </c>
    </row>
    <row r="20" spans="1:17" ht="18" customHeight="1" x14ac:dyDescent="0.25">
      <c r="A20" s="19">
        <v>15</v>
      </c>
      <c r="B20" s="23"/>
      <c r="C20" s="71"/>
      <c r="D20" s="71"/>
      <c r="E20" s="74"/>
      <c r="F20" s="74"/>
      <c r="G20" s="49"/>
      <c r="H20" s="49"/>
      <c r="I20" s="48"/>
      <c r="J20" s="48"/>
      <c r="K20" s="72" t="str">
        <f t="shared" si="0"/>
        <v xml:space="preserve"> </v>
      </c>
      <c r="L20" s="72" t="str">
        <f>IF(B20=0," ",(IF(Nachweis!$F$29="Minergie",O20,IF(Nachweis!$F$29="Minergie-A",P20,IF(Nachweis!$F$29="Minergie-P",Q20)))))</f>
        <v xml:space="preserve"> </v>
      </c>
      <c r="M20" s="73" t="str">
        <f t="shared" si="1"/>
        <v xml:space="preserve"> </v>
      </c>
      <c r="O20" s="11">
        <f>IF(Nachweis!$F$31="Neubau",1.2,IF(Nachweis!$F$31="Erneuerung",1.6,))</f>
        <v>0</v>
      </c>
      <c r="P20" s="11">
        <f>IF(Nachweis!$F$31="Neubau",0.8,IF(Nachweis!$F$31="Erneuerung",1.6,))</f>
        <v>0</v>
      </c>
      <c r="Q20" s="11">
        <f>IF(Nachweis!$F$31="Neubau",0.8,IF(Nachweis!$F$31="Erneuerung",1.6,))</f>
        <v>0</v>
      </c>
    </row>
    <row r="21" spans="1:17" ht="18" customHeight="1" x14ac:dyDescent="0.25">
      <c r="A21" s="19">
        <v>16</v>
      </c>
      <c r="B21" s="23"/>
      <c r="C21" s="71"/>
      <c r="D21" s="71"/>
      <c r="E21" s="74"/>
      <c r="F21" s="74"/>
      <c r="G21" s="49"/>
      <c r="H21" s="49"/>
      <c r="I21" s="48"/>
      <c r="J21" s="48"/>
      <c r="K21" s="72" t="str">
        <f t="shared" si="0"/>
        <v xml:space="preserve"> </v>
      </c>
      <c r="L21" s="72" t="str">
        <f>IF(B21=0," ",(IF(Nachweis!$F$29="Minergie",O21,IF(Nachweis!$F$29="Minergie-A",P21,IF(Nachweis!$F$29="Minergie-P",Q21)))))</f>
        <v xml:space="preserve"> </v>
      </c>
      <c r="M21" s="73" t="str">
        <f t="shared" si="1"/>
        <v xml:space="preserve"> </v>
      </c>
      <c r="O21" s="11">
        <f>IF(Nachweis!$F$31="Neubau",1.2,IF(Nachweis!$F$31="Erneuerung",1.6,))</f>
        <v>0</v>
      </c>
      <c r="P21" s="11">
        <f>IF(Nachweis!$F$31="Neubau",0.8,IF(Nachweis!$F$31="Erneuerung",1.6,))</f>
        <v>0</v>
      </c>
      <c r="Q21" s="11">
        <f>IF(Nachweis!$F$31="Neubau",0.8,IF(Nachweis!$F$31="Erneuerung",1.6,))</f>
        <v>0</v>
      </c>
    </row>
    <row r="22" spans="1:17" ht="18" customHeight="1" x14ac:dyDescent="0.25">
      <c r="A22" s="19">
        <v>17</v>
      </c>
      <c r="B22" s="23"/>
      <c r="C22" s="71"/>
      <c r="D22" s="71"/>
      <c r="E22" s="74"/>
      <c r="F22" s="74"/>
      <c r="G22" s="49"/>
      <c r="H22" s="49"/>
      <c r="I22" s="48"/>
      <c r="J22" s="48"/>
      <c r="K22" s="72" t="str">
        <f t="shared" si="0"/>
        <v xml:space="preserve"> </v>
      </c>
      <c r="L22" s="72" t="str">
        <f>IF(B22=0," ",(IF(Nachweis!$F$29="Minergie",O22,IF(Nachweis!$F$29="Minergie-A",P22,IF(Nachweis!$F$29="Minergie-P",Q22)))))</f>
        <v xml:space="preserve"> </v>
      </c>
      <c r="M22" s="73" t="str">
        <f t="shared" si="1"/>
        <v xml:space="preserve"> </v>
      </c>
      <c r="O22" s="11">
        <f>IF(Nachweis!$F$31="Neubau",1.2,IF(Nachweis!$F$31="Erneuerung",1.6,))</f>
        <v>0</v>
      </c>
      <c r="P22" s="11">
        <f>IF(Nachweis!$F$31="Neubau",0.8,IF(Nachweis!$F$31="Erneuerung",1.6,))</f>
        <v>0</v>
      </c>
      <c r="Q22" s="11">
        <f>IF(Nachweis!$F$31="Neubau",0.8,IF(Nachweis!$F$31="Erneuerung",1.6,))</f>
        <v>0</v>
      </c>
    </row>
    <row r="23" spans="1:17" ht="17.25" customHeight="1" x14ac:dyDescent="0.25">
      <c r="A23" s="19">
        <v>18</v>
      </c>
      <c r="B23" s="23"/>
      <c r="C23" s="71"/>
      <c r="D23" s="71"/>
      <c r="E23" s="74"/>
      <c r="F23" s="74"/>
      <c r="G23" s="49"/>
      <c r="H23" s="49"/>
      <c r="I23" s="48"/>
      <c r="J23" s="48"/>
      <c r="K23" s="72" t="str">
        <f t="shared" si="0"/>
        <v xml:space="preserve"> </v>
      </c>
      <c r="L23" s="72" t="str">
        <f>IF(B23=0," ",(IF(Nachweis!$F$29="Minergie",O23,IF(Nachweis!$F$29="Minergie-A",P23,IF(Nachweis!$F$29="Minergie-P",Q23)))))</f>
        <v xml:space="preserve"> </v>
      </c>
      <c r="M23" s="73" t="str">
        <f t="shared" si="1"/>
        <v xml:space="preserve"> </v>
      </c>
      <c r="O23" s="11">
        <f>IF(Nachweis!$F$31="Neubau",1.2,IF(Nachweis!$F$31="Erneuerung",1.6,))</f>
        <v>0</v>
      </c>
      <c r="P23" s="11">
        <f>IF(Nachweis!$F$31="Neubau",0.8,IF(Nachweis!$F$31="Erneuerung",1.6,))</f>
        <v>0</v>
      </c>
      <c r="Q23" s="11">
        <f>IF(Nachweis!$F$31="Neubau",0.8,IF(Nachweis!$F$31="Erneuerung",1.6,))</f>
        <v>0</v>
      </c>
    </row>
    <row r="24" spans="1:17" ht="17.25" customHeight="1" x14ac:dyDescent="0.25">
      <c r="A24" s="19">
        <v>19</v>
      </c>
      <c r="B24" s="23"/>
      <c r="C24" s="71"/>
      <c r="D24" s="71"/>
      <c r="E24" s="74"/>
      <c r="F24" s="74"/>
      <c r="G24" s="49"/>
      <c r="H24" s="49"/>
      <c r="I24" s="48"/>
      <c r="J24" s="48"/>
      <c r="K24" s="72" t="str">
        <f t="shared" si="0"/>
        <v xml:space="preserve"> </v>
      </c>
      <c r="L24" s="72" t="str">
        <f>IF(B24=0," ",(IF(Nachweis!$F$29="Minergie",O24,IF(Nachweis!$F$29="Minergie-A",P24,IF(Nachweis!$F$29="Minergie-P",Q24)))))</f>
        <v xml:space="preserve"> </v>
      </c>
      <c r="M24" s="73" t="str">
        <f t="shared" si="1"/>
        <v xml:space="preserve"> </v>
      </c>
      <c r="O24" s="11">
        <f>IF(Nachweis!$F$31="Neubau",1.2,IF(Nachweis!$F$31="Erneuerung",1.6,))</f>
        <v>0</v>
      </c>
      <c r="P24" s="11">
        <f>IF(Nachweis!$F$31="Neubau",0.8,IF(Nachweis!$F$31="Erneuerung",1.6,))</f>
        <v>0</v>
      </c>
      <c r="Q24" s="11">
        <f>IF(Nachweis!$F$31="Neubau",0.8,IF(Nachweis!$F$31="Erneuerung",1.6,))</f>
        <v>0</v>
      </c>
    </row>
    <row r="25" spans="1:17" ht="17.25" customHeight="1" x14ac:dyDescent="0.25">
      <c r="A25" s="19">
        <v>20</v>
      </c>
      <c r="B25" s="23"/>
      <c r="C25" s="71"/>
      <c r="D25" s="71"/>
      <c r="E25" s="74"/>
      <c r="F25" s="74"/>
      <c r="G25" s="49"/>
      <c r="H25" s="49"/>
      <c r="I25" s="48"/>
      <c r="J25" s="48"/>
      <c r="K25" s="72" t="str">
        <f t="shared" si="0"/>
        <v xml:space="preserve"> </v>
      </c>
      <c r="L25" s="72" t="str">
        <f>IF(B25=0," ",(IF(Nachweis!$F$29="Minergie",O25,IF(Nachweis!$F$29="Minergie-A",P25,IF(Nachweis!$F$29="Minergie-P",Q25)))))</f>
        <v xml:space="preserve"> </v>
      </c>
      <c r="M25" s="73" t="str">
        <f t="shared" si="1"/>
        <v xml:space="preserve"> </v>
      </c>
      <c r="O25" s="11">
        <f>IF(Nachweis!$F$31="Neubau",1.2,IF(Nachweis!$F$31="Erneuerung",1.6,))</f>
        <v>0</v>
      </c>
      <c r="P25" s="11">
        <f>IF(Nachweis!$F$31="Neubau",0.8,IF(Nachweis!$F$31="Erneuerung",1.6,))</f>
        <v>0</v>
      </c>
      <c r="Q25" s="11">
        <f>IF(Nachweis!$F$31="Neubau",0.8,IF(Nachweis!$F$31="Erneuerung",1.6,))</f>
        <v>0</v>
      </c>
    </row>
    <row r="26" spans="1:17" ht="17.25" customHeight="1" x14ac:dyDescent="0.25"/>
    <row r="27" spans="1:17" ht="17.25" customHeight="1" x14ac:dyDescent="0.25"/>
  </sheetData>
  <sheetProtection algorithmName="SHA-512" hashValue="lz4qoFFsADOVSG/VlVG9P7gEZl48jqJKlssNYKEvQR0HX/k2sqwQyzpGiGWxCykGOSdNkUvvEBdHxIdf46tZwg==" saltValue="NS/jiYb8nQ6QucmAhTadyg==" spinCount="100000" sheet="1" objects="1" scenarios="1"/>
  <mergeCells count="5">
    <mergeCell ref="C3:D3"/>
    <mergeCell ref="E3:F3"/>
    <mergeCell ref="A3:B3"/>
    <mergeCell ref="A5:B5"/>
    <mergeCell ref="A1:L1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&amp;L&amp;G&amp;R&amp;"-,Fett"&amp;12Nachweisformular für Luftdichtheitsmessungen
Version BD MZ 2024.3
</oddHeader>
    <oddFooter>&amp;R Seite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32BF-C7FC-44AB-B5EB-32680DCD1D97}">
  <sheetPr>
    <tabColor theme="3" tint="0.59999389629810485"/>
  </sheetPr>
  <dimension ref="A1:V27"/>
  <sheetViews>
    <sheetView view="pageLayout" zoomScaleNormal="100" workbookViewId="0">
      <selection activeCell="T7" sqref="T7"/>
    </sheetView>
  </sheetViews>
  <sheetFormatPr baseColWidth="10" defaultColWidth="11.44140625" defaultRowHeight="13.8" x14ac:dyDescent="0.25"/>
  <cols>
    <col min="1" max="1" width="3.109375" style="1" customWidth="1"/>
    <col min="2" max="2" width="64.44140625" style="1" customWidth="1"/>
    <col min="3" max="22" width="3.109375" style="1" customWidth="1"/>
    <col min="23" max="16384" width="11.44140625" style="1"/>
  </cols>
  <sheetData>
    <row r="1" spans="1:22" ht="22.5" customHeight="1" x14ac:dyDescent="0.35">
      <c r="A1" s="91" t="s">
        <v>64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V1" s="40" t="s">
        <v>83</v>
      </c>
    </row>
    <row r="2" spans="1:22" ht="15" customHeight="1" x14ac:dyDescent="0.25">
      <c r="A2" s="97" t="s">
        <v>23</v>
      </c>
      <c r="B2" s="98"/>
      <c r="C2" s="41">
        <v>1</v>
      </c>
      <c r="D2" s="41">
        <v>2</v>
      </c>
      <c r="E2" s="41">
        <v>3</v>
      </c>
      <c r="F2" s="41">
        <v>4</v>
      </c>
      <c r="G2" s="41">
        <v>5</v>
      </c>
      <c r="H2" s="41">
        <v>6</v>
      </c>
      <c r="I2" s="41">
        <v>7</v>
      </c>
      <c r="J2" s="41">
        <v>8</v>
      </c>
      <c r="K2" s="41">
        <v>9</v>
      </c>
      <c r="L2" s="41">
        <v>10</v>
      </c>
      <c r="M2" s="41">
        <v>11</v>
      </c>
      <c r="N2" s="41">
        <v>12</v>
      </c>
      <c r="O2" s="41">
        <v>13</v>
      </c>
      <c r="P2" s="41">
        <v>14</v>
      </c>
      <c r="Q2" s="41">
        <v>15</v>
      </c>
      <c r="R2" s="41">
        <v>16</v>
      </c>
      <c r="S2" s="41">
        <v>17</v>
      </c>
      <c r="T2" s="41">
        <v>18</v>
      </c>
      <c r="U2" s="41">
        <v>19</v>
      </c>
      <c r="V2" s="41">
        <v>20</v>
      </c>
    </row>
    <row r="3" spans="1:22" ht="115.5" customHeight="1" x14ac:dyDescent="0.25">
      <c r="A3" s="92"/>
      <c r="B3" s="93"/>
      <c r="C3" s="52" t="str">
        <f>IF(Zusammenfassung!B6=0," ",Zusammenfassung!B6)</f>
        <v xml:space="preserve"> </v>
      </c>
      <c r="D3" s="52" t="str">
        <f>IF(Zusammenfassung!$B7=0," ",Zusammenfassung!$B7)</f>
        <v xml:space="preserve"> </v>
      </c>
      <c r="E3" s="52" t="str">
        <f>IF(Zusammenfassung!$B8=0," ",Zusammenfassung!$B8)</f>
        <v xml:space="preserve"> </v>
      </c>
      <c r="F3" s="52" t="str">
        <f>IF(Zusammenfassung!$B9=0," ",Zusammenfassung!$B9)</f>
        <v xml:space="preserve"> </v>
      </c>
      <c r="G3" s="52" t="str">
        <f>IF(Zusammenfassung!$B10=0," ",Zusammenfassung!$B10)</f>
        <v xml:space="preserve"> </v>
      </c>
      <c r="H3" s="52" t="str">
        <f>IF(Zusammenfassung!$B11=0," ",Zusammenfassung!$B11)</f>
        <v xml:space="preserve"> </v>
      </c>
      <c r="I3" s="52" t="str">
        <f>IF(Zusammenfassung!$B12=0," ",Zusammenfassung!$B12)</f>
        <v xml:space="preserve"> </v>
      </c>
      <c r="J3" s="52" t="str">
        <f>IF(Zusammenfassung!$B13=0," ",Zusammenfassung!$B13)</f>
        <v xml:space="preserve"> </v>
      </c>
      <c r="K3" s="52" t="str">
        <f>IF(Zusammenfassung!$B14=0," ",Zusammenfassung!$B14)</f>
        <v xml:space="preserve"> </v>
      </c>
      <c r="L3" s="52" t="str">
        <f>IF(Zusammenfassung!$B15=0," ",Zusammenfassung!$B15)</f>
        <v xml:space="preserve"> </v>
      </c>
      <c r="M3" s="52" t="str">
        <f>IF(Zusammenfassung!$B16=0," ",Zusammenfassung!$B16)</f>
        <v xml:space="preserve"> </v>
      </c>
      <c r="N3" s="52" t="str">
        <f>IF(Zusammenfassung!$B17=0," ",Zusammenfassung!$B17)</f>
        <v xml:space="preserve"> </v>
      </c>
      <c r="O3" s="52" t="str">
        <f>IF(Zusammenfassung!$B18=0," ",Zusammenfassung!$B18)</f>
        <v xml:space="preserve"> </v>
      </c>
      <c r="P3" s="52" t="str">
        <f>IF(Zusammenfassung!$B19=0," ",Zusammenfassung!$B19)</f>
        <v xml:space="preserve"> </v>
      </c>
      <c r="Q3" s="52" t="str">
        <f>IF(Zusammenfassung!$B20=0," ",Zusammenfassung!$B20)</f>
        <v xml:space="preserve"> </v>
      </c>
      <c r="R3" s="52" t="str">
        <f>IF(Zusammenfassung!$B21=0," ",Zusammenfassung!$B21)</f>
        <v xml:space="preserve"> </v>
      </c>
      <c r="S3" s="52" t="str">
        <f>IF(Zusammenfassung!$B22=0," ",Zusammenfassung!$B22)</f>
        <v xml:space="preserve"> </v>
      </c>
      <c r="T3" s="52" t="str">
        <f>IF(Zusammenfassung!$B23=0," ",Zusammenfassung!$B23)</f>
        <v xml:space="preserve"> </v>
      </c>
      <c r="U3" s="52" t="str">
        <f>IF(Zusammenfassung!$B24=0," ",Zusammenfassung!$B24)</f>
        <v xml:space="preserve"> </v>
      </c>
      <c r="V3" s="52" t="str">
        <f>IF(Zusammenfassung!$B25=0," ",Zusammenfassung!$B25)</f>
        <v xml:space="preserve"> </v>
      </c>
    </row>
    <row r="4" spans="1:22" x14ac:dyDescent="0.25">
      <c r="A4" s="42" t="s">
        <v>65</v>
      </c>
      <c r="B4" s="43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</row>
    <row r="5" spans="1:22" x14ac:dyDescent="0.25">
      <c r="A5" s="94"/>
      <c r="B5" s="24" t="s">
        <v>66</v>
      </c>
      <c r="C5" s="44"/>
      <c r="D5" s="44"/>
      <c r="E5" s="44"/>
      <c r="F5" s="44"/>
      <c r="G5" s="45"/>
      <c r="H5" s="45"/>
      <c r="I5" s="45"/>
      <c r="J5" s="45"/>
      <c r="K5" s="46"/>
      <c r="L5" s="46"/>
      <c r="M5" s="32"/>
      <c r="N5" s="47"/>
      <c r="O5" s="47"/>
      <c r="P5" s="47"/>
      <c r="Q5" s="47"/>
      <c r="R5" s="47"/>
      <c r="S5" s="47"/>
      <c r="T5" s="47"/>
      <c r="U5" s="47"/>
      <c r="V5" s="47"/>
    </row>
    <row r="6" spans="1:22" x14ac:dyDescent="0.25">
      <c r="A6" s="95"/>
      <c r="B6" s="24" t="s">
        <v>67</v>
      </c>
      <c r="C6" s="48"/>
      <c r="D6" s="48"/>
      <c r="E6" s="48"/>
      <c r="F6" s="48"/>
      <c r="G6" s="49"/>
      <c r="H6" s="49"/>
      <c r="I6" s="49"/>
      <c r="J6" s="49"/>
      <c r="K6" s="50"/>
      <c r="L6" s="50"/>
      <c r="M6" s="51"/>
      <c r="N6" s="47"/>
      <c r="O6" s="47"/>
      <c r="P6" s="47"/>
      <c r="Q6" s="47"/>
      <c r="R6" s="47"/>
      <c r="S6" s="47"/>
      <c r="T6" s="47"/>
      <c r="U6" s="47"/>
      <c r="V6" s="47"/>
    </row>
    <row r="7" spans="1:22" x14ac:dyDescent="0.25">
      <c r="A7" s="96"/>
      <c r="B7" s="24" t="s">
        <v>84</v>
      </c>
      <c r="C7" s="48"/>
      <c r="D7" s="48"/>
      <c r="E7" s="48"/>
      <c r="F7" s="48"/>
      <c r="G7" s="49"/>
      <c r="H7" s="49"/>
      <c r="I7" s="49"/>
      <c r="J7" s="49"/>
      <c r="K7" s="50"/>
      <c r="L7" s="50"/>
      <c r="M7" s="51"/>
      <c r="N7" s="47"/>
      <c r="O7" s="47"/>
      <c r="P7" s="47"/>
      <c r="Q7" s="47"/>
      <c r="R7" s="47"/>
      <c r="S7" s="47"/>
      <c r="T7" s="47"/>
      <c r="U7" s="47"/>
      <c r="V7" s="47"/>
    </row>
    <row r="8" spans="1:22" x14ac:dyDescent="0.25">
      <c r="A8" s="99" t="s">
        <v>68</v>
      </c>
      <c r="B8" s="100"/>
      <c r="C8" s="61"/>
      <c r="D8" s="62"/>
      <c r="E8" s="62"/>
      <c r="F8" s="62"/>
      <c r="G8" s="63"/>
      <c r="H8" s="63"/>
      <c r="I8" s="63"/>
      <c r="J8" s="63"/>
      <c r="K8" s="64"/>
      <c r="L8" s="64"/>
      <c r="M8" s="65"/>
      <c r="N8" s="66"/>
      <c r="O8" s="66"/>
      <c r="P8" s="66"/>
      <c r="Q8" s="66"/>
      <c r="R8" s="66"/>
      <c r="S8" s="66"/>
      <c r="T8" s="66"/>
      <c r="U8" s="66"/>
      <c r="V8" s="67"/>
    </row>
    <row r="9" spans="1:22" x14ac:dyDescent="0.25">
      <c r="A9" s="94"/>
      <c r="B9" s="24" t="s">
        <v>69</v>
      </c>
      <c r="C9" s="48"/>
      <c r="D9" s="48"/>
      <c r="E9" s="48"/>
      <c r="F9" s="48"/>
      <c r="G9" s="49"/>
      <c r="H9" s="49"/>
      <c r="I9" s="49"/>
      <c r="J9" s="49"/>
      <c r="K9" s="50"/>
      <c r="L9" s="50"/>
      <c r="M9" s="51"/>
      <c r="N9" s="47"/>
      <c r="O9" s="47"/>
      <c r="P9" s="47"/>
      <c r="Q9" s="47"/>
      <c r="R9" s="47"/>
      <c r="S9" s="47"/>
      <c r="T9" s="47"/>
      <c r="U9" s="47"/>
      <c r="V9" s="47"/>
    </row>
    <row r="10" spans="1:22" x14ac:dyDescent="0.25">
      <c r="A10" s="95"/>
      <c r="B10" s="24" t="s">
        <v>70</v>
      </c>
      <c r="C10" s="48"/>
      <c r="D10" s="48"/>
      <c r="E10" s="48"/>
      <c r="F10" s="48"/>
      <c r="G10" s="49"/>
      <c r="H10" s="49"/>
      <c r="I10" s="49"/>
      <c r="J10" s="49"/>
      <c r="K10" s="50"/>
      <c r="L10" s="50"/>
      <c r="M10" s="51"/>
      <c r="N10" s="47"/>
      <c r="O10" s="47"/>
      <c r="P10" s="47"/>
      <c r="Q10" s="47"/>
      <c r="R10" s="47"/>
      <c r="S10" s="47"/>
      <c r="T10" s="47"/>
      <c r="U10" s="47"/>
      <c r="V10" s="47"/>
    </row>
    <row r="11" spans="1:22" x14ac:dyDescent="0.25">
      <c r="A11" s="95"/>
      <c r="B11" s="24" t="s">
        <v>71</v>
      </c>
      <c r="C11" s="48"/>
      <c r="D11" s="48"/>
      <c r="E11" s="48"/>
      <c r="F11" s="48"/>
      <c r="G11" s="49"/>
      <c r="H11" s="49"/>
      <c r="I11" s="49"/>
      <c r="J11" s="49"/>
      <c r="K11" s="50"/>
      <c r="L11" s="50"/>
      <c r="M11" s="51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4.25" customHeight="1" x14ac:dyDescent="0.25">
      <c r="A12" s="96"/>
      <c r="B12" s="24" t="s">
        <v>79</v>
      </c>
      <c r="C12" s="48"/>
      <c r="D12" s="48"/>
      <c r="E12" s="48"/>
      <c r="F12" s="48"/>
      <c r="G12" s="49"/>
      <c r="H12" s="49"/>
      <c r="I12" s="49"/>
      <c r="J12" s="49"/>
      <c r="K12" s="50"/>
      <c r="L12" s="50"/>
      <c r="M12" s="51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4.25" customHeight="1" x14ac:dyDescent="0.25">
      <c r="A13" s="99" t="s">
        <v>127</v>
      </c>
      <c r="B13" s="100"/>
      <c r="C13" s="48"/>
      <c r="D13" s="48"/>
      <c r="E13" s="48"/>
      <c r="F13" s="48"/>
      <c r="G13" s="49"/>
      <c r="H13" s="49"/>
      <c r="I13" s="49"/>
      <c r="J13" s="49"/>
      <c r="K13" s="50"/>
      <c r="L13" s="50"/>
      <c r="M13" s="51"/>
      <c r="N13" s="47"/>
      <c r="O13" s="47"/>
      <c r="P13" s="47"/>
      <c r="Q13" s="47"/>
      <c r="R13" s="47"/>
      <c r="S13" s="47"/>
      <c r="T13" s="47"/>
      <c r="U13" s="47"/>
      <c r="V13" s="47"/>
    </row>
    <row r="14" spans="1:22" x14ac:dyDescent="0.25">
      <c r="A14" s="99" t="s">
        <v>72</v>
      </c>
      <c r="B14" s="100"/>
      <c r="C14" s="61"/>
      <c r="D14" s="62"/>
      <c r="E14" s="62"/>
      <c r="F14" s="62"/>
      <c r="G14" s="63"/>
      <c r="H14" s="63"/>
      <c r="I14" s="63"/>
      <c r="J14" s="63"/>
      <c r="K14" s="64"/>
      <c r="L14" s="64"/>
      <c r="M14" s="65"/>
      <c r="N14" s="66"/>
      <c r="O14" s="66"/>
      <c r="P14" s="66"/>
      <c r="Q14" s="66"/>
      <c r="R14" s="66"/>
      <c r="S14" s="66"/>
      <c r="T14" s="66"/>
      <c r="U14" s="66"/>
      <c r="V14" s="67"/>
    </row>
    <row r="15" spans="1:22" x14ac:dyDescent="0.25">
      <c r="A15" s="94"/>
      <c r="B15" s="24" t="s">
        <v>73</v>
      </c>
      <c r="C15" s="48"/>
      <c r="D15" s="48"/>
      <c r="E15" s="48"/>
      <c r="F15" s="48"/>
      <c r="G15" s="49"/>
      <c r="H15" s="49"/>
      <c r="I15" s="49"/>
      <c r="J15" s="49"/>
      <c r="K15" s="50"/>
      <c r="L15" s="50"/>
      <c r="M15" s="51"/>
      <c r="N15" s="47"/>
      <c r="O15" s="47"/>
      <c r="P15" s="47"/>
      <c r="Q15" s="47"/>
      <c r="R15" s="47"/>
      <c r="S15" s="47"/>
      <c r="T15" s="47"/>
      <c r="U15" s="47"/>
      <c r="V15" s="47"/>
    </row>
    <row r="16" spans="1:22" x14ac:dyDescent="0.25">
      <c r="A16" s="95"/>
      <c r="B16" s="24" t="s">
        <v>85</v>
      </c>
      <c r="C16" s="48"/>
      <c r="D16" s="48"/>
      <c r="E16" s="48"/>
      <c r="F16" s="48"/>
      <c r="G16" s="49"/>
      <c r="H16" s="49"/>
      <c r="I16" s="49"/>
      <c r="J16" s="49"/>
      <c r="K16" s="50"/>
      <c r="L16" s="50"/>
      <c r="M16" s="51"/>
      <c r="N16" s="47"/>
      <c r="O16" s="47"/>
      <c r="P16" s="47"/>
      <c r="Q16" s="47"/>
      <c r="R16" s="47"/>
      <c r="S16" s="47"/>
      <c r="T16" s="47"/>
      <c r="U16" s="47"/>
      <c r="V16" s="47"/>
    </row>
    <row r="17" spans="1:22" x14ac:dyDescent="0.25">
      <c r="A17" s="95"/>
      <c r="B17" s="24" t="s">
        <v>74</v>
      </c>
      <c r="C17" s="48"/>
      <c r="D17" s="48"/>
      <c r="E17" s="48"/>
      <c r="F17" s="48"/>
      <c r="G17" s="49"/>
      <c r="H17" s="49"/>
      <c r="I17" s="49"/>
      <c r="J17" s="49"/>
      <c r="K17" s="50"/>
      <c r="L17" s="50"/>
      <c r="M17" s="51"/>
      <c r="N17" s="47"/>
      <c r="O17" s="47"/>
      <c r="P17" s="47"/>
      <c r="Q17" s="47"/>
      <c r="R17" s="47"/>
      <c r="S17" s="47"/>
      <c r="T17" s="47"/>
      <c r="U17" s="47"/>
      <c r="V17" s="47"/>
    </row>
    <row r="18" spans="1:22" x14ac:dyDescent="0.25">
      <c r="A18" s="95"/>
      <c r="B18" s="24" t="s">
        <v>75</v>
      </c>
      <c r="C18" s="48"/>
      <c r="D18" s="48"/>
      <c r="E18" s="48"/>
      <c r="F18" s="48"/>
      <c r="G18" s="49"/>
      <c r="H18" s="49"/>
      <c r="I18" s="49"/>
      <c r="J18" s="49"/>
      <c r="K18" s="50"/>
      <c r="L18" s="50"/>
      <c r="M18" s="51"/>
      <c r="N18" s="47"/>
      <c r="O18" s="47"/>
      <c r="P18" s="47"/>
      <c r="Q18" s="47"/>
      <c r="R18" s="47"/>
      <c r="S18" s="47"/>
      <c r="T18" s="47"/>
      <c r="U18" s="47"/>
      <c r="V18" s="47"/>
    </row>
    <row r="19" spans="1:22" x14ac:dyDescent="0.25">
      <c r="A19" s="96"/>
      <c r="B19" s="24" t="s">
        <v>76</v>
      </c>
      <c r="C19" s="48"/>
      <c r="D19" s="48"/>
      <c r="E19" s="48"/>
      <c r="F19" s="48"/>
      <c r="G19" s="49"/>
      <c r="H19" s="49"/>
      <c r="I19" s="49"/>
      <c r="J19" s="49"/>
      <c r="K19" s="50"/>
      <c r="L19" s="50"/>
      <c r="M19" s="51"/>
      <c r="N19" s="47"/>
      <c r="O19" s="47"/>
      <c r="P19" s="47"/>
      <c r="Q19" s="47"/>
      <c r="R19" s="47"/>
      <c r="S19" s="47"/>
      <c r="T19" s="47"/>
      <c r="U19" s="47"/>
      <c r="V19" s="47"/>
    </row>
    <row r="20" spans="1:22" x14ac:dyDescent="0.25">
      <c r="A20" s="99" t="s">
        <v>77</v>
      </c>
      <c r="B20" s="100"/>
      <c r="C20" s="61"/>
      <c r="D20" s="62"/>
      <c r="E20" s="62"/>
      <c r="F20" s="62"/>
      <c r="G20" s="63"/>
      <c r="H20" s="63"/>
      <c r="I20" s="63"/>
      <c r="J20" s="63"/>
      <c r="K20" s="64"/>
      <c r="L20" s="64"/>
      <c r="M20" s="65"/>
      <c r="N20" s="66"/>
      <c r="O20" s="66"/>
      <c r="P20" s="66"/>
      <c r="Q20" s="66"/>
      <c r="R20" s="66"/>
      <c r="S20" s="66"/>
      <c r="T20" s="66"/>
      <c r="U20" s="66"/>
      <c r="V20" s="67"/>
    </row>
    <row r="21" spans="1:22" x14ac:dyDescent="0.25">
      <c r="A21" s="94"/>
      <c r="B21" s="24" t="s">
        <v>86</v>
      </c>
      <c r="C21" s="48"/>
      <c r="D21" s="48"/>
      <c r="E21" s="48"/>
      <c r="F21" s="48"/>
      <c r="G21" s="49"/>
      <c r="H21" s="49"/>
      <c r="I21" s="49"/>
      <c r="J21" s="49"/>
      <c r="K21" s="50"/>
      <c r="L21" s="50"/>
      <c r="M21" s="51"/>
      <c r="N21" s="47"/>
      <c r="O21" s="47"/>
      <c r="P21" s="47"/>
      <c r="Q21" s="47"/>
      <c r="R21" s="47"/>
      <c r="S21" s="47"/>
      <c r="T21" s="47"/>
      <c r="U21" s="47"/>
      <c r="V21" s="47"/>
    </row>
    <row r="22" spans="1:22" x14ac:dyDescent="0.25">
      <c r="A22" s="96"/>
      <c r="B22" s="24" t="s">
        <v>78</v>
      </c>
      <c r="C22" s="48"/>
      <c r="D22" s="48"/>
      <c r="E22" s="48"/>
      <c r="F22" s="48"/>
      <c r="G22" s="49"/>
      <c r="H22" s="49"/>
      <c r="I22" s="49"/>
      <c r="J22" s="49"/>
      <c r="K22" s="50"/>
      <c r="L22" s="50"/>
      <c r="M22" s="51"/>
      <c r="N22" s="47"/>
      <c r="O22" s="47"/>
      <c r="P22" s="47"/>
      <c r="Q22" s="47"/>
      <c r="R22" s="47"/>
      <c r="S22" s="47"/>
      <c r="T22" s="47"/>
      <c r="U22" s="47"/>
      <c r="V22" s="47"/>
    </row>
    <row r="23" spans="1:22" ht="14.25" customHeight="1" x14ac:dyDescent="0.25">
      <c r="A23" s="99" t="s">
        <v>133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0"/>
    </row>
    <row r="24" spans="1:22" x14ac:dyDescent="0.25">
      <c r="A24" s="94"/>
      <c r="B24" s="24" t="s">
        <v>128</v>
      </c>
      <c r="C24" s="48"/>
      <c r="D24" s="48"/>
      <c r="E24" s="48"/>
      <c r="F24" s="48"/>
      <c r="G24" s="49"/>
      <c r="H24" s="49"/>
      <c r="I24" s="49"/>
      <c r="J24" s="49"/>
      <c r="K24" s="50"/>
      <c r="L24" s="50"/>
      <c r="M24" s="51"/>
      <c r="N24" s="47"/>
      <c r="O24" s="47"/>
      <c r="P24" s="47"/>
      <c r="Q24" s="47"/>
      <c r="R24" s="47"/>
      <c r="S24" s="47"/>
      <c r="T24" s="47"/>
      <c r="U24" s="47"/>
      <c r="V24" s="47"/>
    </row>
    <row r="25" spans="1:22" x14ac:dyDescent="0.25">
      <c r="A25" s="96"/>
      <c r="B25" s="24" t="s">
        <v>129</v>
      </c>
      <c r="C25" s="48"/>
      <c r="D25" s="48"/>
      <c r="E25" s="48"/>
      <c r="F25" s="48"/>
      <c r="G25" s="49"/>
      <c r="H25" s="49"/>
      <c r="I25" s="49"/>
      <c r="J25" s="49"/>
      <c r="K25" s="50"/>
      <c r="L25" s="50"/>
      <c r="M25" s="51"/>
      <c r="N25" s="47"/>
      <c r="O25" s="47"/>
      <c r="P25" s="47"/>
      <c r="Q25" s="47"/>
      <c r="R25" s="47"/>
      <c r="S25" s="47"/>
      <c r="T25" s="47"/>
      <c r="U25" s="47"/>
      <c r="V25" s="47"/>
    </row>
    <row r="27" spans="1:22" ht="17.25" customHeight="1" x14ac:dyDescent="0.25"/>
  </sheetData>
  <sheetProtection algorithmName="SHA-512" hashValue="7QPW9RTrtx8GIVtK5cNxxWXZv9x+8t2ijOvRFEEhMANYMXXng0q/FBpwM6t9z9EH/QdYFt0GkbTZ7IPaHrtc+w==" saltValue="O2IUBYE60/+hoKGiia9Q5w==" spinCount="100000" sheet="1" objects="1" scenarios="1"/>
  <mergeCells count="13">
    <mergeCell ref="A15:A19"/>
    <mergeCell ref="A21:A22"/>
    <mergeCell ref="A24:A25"/>
    <mergeCell ref="A8:B8"/>
    <mergeCell ref="A14:B14"/>
    <mergeCell ref="A20:B20"/>
    <mergeCell ref="A13:B13"/>
    <mergeCell ref="A23:V23"/>
    <mergeCell ref="A1:L1"/>
    <mergeCell ref="A3:B3"/>
    <mergeCell ref="A5:A7"/>
    <mergeCell ref="A2:B2"/>
    <mergeCell ref="A9:A12"/>
  </mergeCells>
  <pageMargins left="0.9055118110236221" right="0.47244094488188981" top="1.3779527559055118" bottom="0.78740157480314965" header="0.31496062992125984" footer="0.31496062992125984"/>
  <pageSetup paperSize="9" orientation="landscape" verticalDpi="1200" r:id="rId1"/>
  <headerFooter>
    <oddHeader xml:space="preserve">&amp;L&amp;G&amp;R&amp;"-,Fett"&amp;12Nachweisformular für Luftdichtheitsmessungen
Version BD MZ 2024.3
</oddHeader>
    <oddFooter>&amp;R Seite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27CB-823D-4F48-A28C-68C2615732BF}">
  <sheetPr>
    <tabColor theme="3" tint="0.59999389629810485"/>
  </sheetPr>
  <dimension ref="A1:C124"/>
  <sheetViews>
    <sheetView view="pageLayout" zoomScaleNormal="175" workbookViewId="0">
      <selection activeCell="T7" sqref="T7"/>
    </sheetView>
  </sheetViews>
  <sheetFormatPr baseColWidth="10" defaultColWidth="56.6640625" defaultRowHeight="13.8" x14ac:dyDescent="0.25"/>
  <cols>
    <col min="1" max="1" width="52.88671875" style="1" customWidth="1"/>
    <col min="2" max="2" width="26.109375" style="1" customWidth="1"/>
    <col min="3" max="3" width="5" style="1" customWidth="1"/>
    <col min="4" max="16384" width="56.6640625" style="1"/>
  </cols>
  <sheetData>
    <row r="1" spans="1:3" ht="22.8" x14ac:dyDescent="0.4">
      <c r="A1" s="2" t="s">
        <v>91</v>
      </c>
    </row>
    <row r="2" spans="1:3" x14ac:dyDescent="0.25">
      <c r="C2" s="20" t="s">
        <v>18</v>
      </c>
    </row>
    <row r="3" spans="1:3" s="22" customFormat="1" ht="35.25" customHeight="1" x14ac:dyDescent="0.3">
      <c r="A3" s="21" t="s">
        <v>92</v>
      </c>
      <c r="B3" s="56" t="s">
        <v>93</v>
      </c>
      <c r="C3" s="12" t="s">
        <v>41</v>
      </c>
    </row>
    <row r="4" spans="1:3" s="22" customFormat="1" ht="26.4" x14ac:dyDescent="0.3">
      <c r="A4" s="24" t="s">
        <v>94</v>
      </c>
      <c r="B4" s="24" t="s">
        <v>42</v>
      </c>
      <c r="C4" s="23"/>
    </row>
    <row r="5" spans="1:3" s="22" customFormat="1" ht="57.6" x14ac:dyDescent="0.3">
      <c r="A5" s="24" t="s">
        <v>95</v>
      </c>
      <c r="B5" s="24" t="s">
        <v>130</v>
      </c>
      <c r="C5" s="23"/>
    </row>
    <row r="6" spans="1:3" s="22" customFormat="1" x14ac:dyDescent="0.3">
      <c r="A6" s="24" t="s">
        <v>96</v>
      </c>
      <c r="B6" s="24" t="s">
        <v>44</v>
      </c>
      <c r="C6" s="23"/>
    </row>
    <row r="7" spans="1:3" s="22" customFormat="1" x14ac:dyDescent="0.3">
      <c r="A7" s="24" t="s">
        <v>97</v>
      </c>
      <c r="B7" s="24" t="s">
        <v>42</v>
      </c>
      <c r="C7" s="23"/>
    </row>
    <row r="8" spans="1:3" s="22" customFormat="1" ht="26.4" x14ac:dyDescent="0.3">
      <c r="A8" s="24" t="s">
        <v>98</v>
      </c>
      <c r="B8" s="24" t="s">
        <v>44</v>
      </c>
      <c r="C8" s="23"/>
    </row>
    <row r="9" spans="1:3" s="22" customFormat="1" ht="26.4" x14ac:dyDescent="0.3">
      <c r="A9" s="24" t="s">
        <v>99</v>
      </c>
      <c r="B9" s="25" t="s">
        <v>42</v>
      </c>
      <c r="C9" s="23"/>
    </row>
    <row r="10" spans="1:3" s="22" customFormat="1" x14ac:dyDescent="0.3">
      <c r="A10" s="24" t="s">
        <v>100</v>
      </c>
      <c r="B10" s="24" t="s">
        <v>101</v>
      </c>
      <c r="C10" s="23"/>
    </row>
    <row r="11" spans="1:3" s="22" customFormat="1" x14ac:dyDescent="0.3">
      <c r="A11" s="24" t="s">
        <v>56</v>
      </c>
      <c r="B11" s="24" t="s">
        <v>42</v>
      </c>
      <c r="C11" s="23"/>
    </row>
    <row r="12" spans="1:3" s="22" customFormat="1" x14ac:dyDescent="0.3">
      <c r="A12" s="24" t="s">
        <v>102</v>
      </c>
      <c r="B12" s="24" t="s">
        <v>101</v>
      </c>
      <c r="C12" s="23"/>
    </row>
    <row r="13" spans="1:3" s="22" customFormat="1" ht="26.4" x14ac:dyDescent="0.3">
      <c r="A13" s="24" t="s">
        <v>103</v>
      </c>
      <c r="B13" s="24" t="s">
        <v>104</v>
      </c>
      <c r="C13" s="23"/>
    </row>
    <row r="14" spans="1:3" s="22" customFormat="1" x14ac:dyDescent="0.3">
      <c r="A14" s="24" t="s">
        <v>105</v>
      </c>
      <c r="B14" s="25" t="s">
        <v>101</v>
      </c>
      <c r="C14" s="23"/>
    </row>
    <row r="15" spans="1:3" s="22" customFormat="1" x14ac:dyDescent="0.3">
      <c r="A15" s="24" t="s">
        <v>106</v>
      </c>
      <c r="B15" s="25" t="s">
        <v>42</v>
      </c>
      <c r="C15" s="23"/>
    </row>
    <row r="16" spans="1:3" s="22" customFormat="1" x14ac:dyDescent="0.3">
      <c r="A16" s="24" t="s">
        <v>107</v>
      </c>
      <c r="B16" s="25" t="s">
        <v>52</v>
      </c>
      <c r="C16" s="23"/>
    </row>
    <row r="17" spans="1:3" s="22" customFormat="1" x14ac:dyDescent="0.3">
      <c r="A17" s="24" t="s">
        <v>60</v>
      </c>
      <c r="B17" s="25" t="s">
        <v>52</v>
      </c>
      <c r="C17" s="23"/>
    </row>
    <row r="18" spans="1:3" s="22" customFormat="1" x14ac:dyDescent="0.3">
      <c r="A18" s="24" t="s">
        <v>59</v>
      </c>
      <c r="B18" s="25" t="s">
        <v>43</v>
      </c>
      <c r="C18" s="23"/>
    </row>
    <row r="19" spans="1:3" s="22" customFormat="1" x14ac:dyDescent="0.3">
      <c r="A19" s="24" t="s">
        <v>108</v>
      </c>
      <c r="B19" s="25" t="s">
        <v>42</v>
      </c>
      <c r="C19" s="23"/>
    </row>
    <row r="20" spans="1:3" s="22" customFormat="1" x14ac:dyDescent="0.3">
      <c r="A20" s="24" t="s">
        <v>50</v>
      </c>
      <c r="B20" s="25" t="s">
        <v>101</v>
      </c>
      <c r="C20" s="23"/>
    </row>
    <row r="21" spans="1:3" s="22" customFormat="1" x14ac:dyDescent="0.3">
      <c r="A21" s="24" t="s">
        <v>51</v>
      </c>
      <c r="B21" s="25" t="s">
        <v>52</v>
      </c>
      <c r="C21" s="23"/>
    </row>
    <row r="22" spans="1:3" s="22" customFormat="1" ht="39.6" x14ac:dyDescent="0.3">
      <c r="A22" s="24" t="s">
        <v>53</v>
      </c>
      <c r="B22" s="25" t="s">
        <v>109</v>
      </c>
      <c r="C22" s="23"/>
    </row>
    <row r="23" spans="1:3" s="22" customFormat="1" x14ac:dyDescent="0.3">
      <c r="A23" s="24" t="s">
        <v>110</v>
      </c>
      <c r="B23" s="25" t="s">
        <v>43</v>
      </c>
      <c r="C23" s="23"/>
    </row>
    <row r="24" spans="1:3" s="22" customFormat="1" x14ac:dyDescent="0.3">
      <c r="A24" s="24" t="s">
        <v>54</v>
      </c>
      <c r="B24" s="25" t="s">
        <v>43</v>
      </c>
      <c r="C24" s="23"/>
    </row>
    <row r="25" spans="1:3" s="22" customFormat="1" x14ac:dyDescent="0.3">
      <c r="A25" s="24" t="s">
        <v>55</v>
      </c>
      <c r="B25" s="25" t="s">
        <v>43</v>
      </c>
      <c r="C25" s="23"/>
    </row>
    <row r="26" spans="1:3" s="22" customFormat="1" x14ac:dyDescent="0.3">
      <c r="A26" s="24" t="s">
        <v>57</v>
      </c>
      <c r="B26" s="25" t="s">
        <v>58</v>
      </c>
      <c r="C26" s="23"/>
    </row>
    <row r="27" spans="1:3" s="22" customFormat="1" x14ac:dyDescent="0.3">
      <c r="A27" s="24" t="s">
        <v>111</v>
      </c>
      <c r="B27" s="25" t="s">
        <v>101</v>
      </c>
      <c r="C27" s="23"/>
    </row>
    <row r="28" spans="1:3" s="22" customFormat="1" x14ac:dyDescent="0.3">
      <c r="A28" s="24" t="s">
        <v>112</v>
      </c>
      <c r="B28" s="25" t="s">
        <v>42</v>
      </c>
      <c r="C28" s="23"/>
    </row>
    <row r="29" spans="1:3" s="22" customFormat="1" x14ac:dyDescent="0.3">
      <c r="A29" s="24" t="s">
        <v>113</v>
      </c>
      <c r="B29" s="25" t="s">
        <v>52</v>
      </c>
      <c r="C29" s="23"/>
    </row>
    <row r="30" spans="1:3" s="22" customFormat="1" x14ac:dyDescent="0.3">
      <c r="A30" s="24" t="s">
        <v>114</v>
      </c>
      <c r="B30" s="24" t="s">
        <v>101</v>
      </c>
      <c r="C30" s="23"/>
    </row>
    <row r="31" spans="1:3" s="22" customFormat="1" x14ac:dyDescent="0.3">
      <c r="A31" s="24" t="s">
        <v>115</v>
      </c>
      <c r="B31" s="24" t="s">
        <v>101</v>
      </c>
      <c r="C31" s="23"/>
    </row>
    <row r="32" spans="1:3" s="22" customFormat="1" x14ac:dyDescent="0.3">
      <c r="A32" s="24" t="s">
        <v>116</v>
      </c>
      <c r="B32" s="24" t="s">
        <v>101</v>
      </c>
      <c r="C32" s="23"/>
    </row>
    <row r="33" spans="1:3" s="22" customFormat="1" ht="18" customHeight="1" x14ac:dyDescent="0.3">
      <c r="A33" s="26" t="s">
        <v>61</v>
      </c>
      <c r="B33" s="27"/>
      <c r="C33" s="102"/>
    </row>
    <row r="34" spans="1:3" s="22" customFormat="1" ht="63" customHeight="1" x14ac:dyDescent="0.25">
      <c r="A34" s="28"/>
      <c r="B34" s="29" t="s">
        <v>126</v>
      </c>
      <c r="C34" s="103"/>
    </row>
    <row r="35" spans="1:3" s="22" customFormat="1" ht="18" customHeight="1" x14ac:dyDescent="0.25">
      <c r="A35" s="28"/>
      <c r="B35" s="28"/>
      <c r="C35" s="103"/>
    </row>
    <row r="36" spans="1:3" s="22" customFormat="1" ht="18" customHeight="1" x14ac:dyDescent="0.25">
      <c r="A36" s="28"/>
      <c r="B36" s="28"/>
      <c r="C36" s="103"/>
    </row>
    <row r="37" spans="1:3" s="22" customFormat="1" ht="18" customHeight="1" x14ac:dyDescent="0.25">
      <c r="A37" s="28"/>
      <c r="B37" s="30" t="s">
        <v>62</v>
      </c>
      <c r="C37" s="103"/>
    </row>
    <row r="38" spans="1:3" s="22" customFormat="1" ht="18" customHeight="1" x14ac:dyDescent="0.25">
      <c r="A38" s="28"/>
      <c r="B38" s="28"/>
      <c r="C38" s="103"/>
    </row>
    <row r="39" spans="1:3" s="22" customFormat="1" ht="18" customHeight="1" x14ac:dyDescent="0.25">
      <c r="A39" s="31"/>
      <c r="B39" s="31"/>
      <c r="C39" s="104"/>
    </row>
    <row r="40" spans="1:3" s="22" customFormat="1" x14ac:dyDescent="0.3">
      <c r="A40" s="24" t="s">
        <v>117</v>
      </c>
      <c r="B40" s="25" t="s">
        <v>42</v>
      </c>
      <c r="C40" s="23"/>
    </row>
    <row r="41" spans="1:3" x14ac:dyDescent="0.25">
      <c r="A41" s="24" t="s">
        <v>45</v>
      </c>
      <c r="B41" s="25" t="s">
        <v>42</v>
      </c>
      <c r="C41" s="23"/>
    </row>
    <row r="42" spans="1:3" ht="26.4" x14ac:dyDescent="0.25">
      <c r="A42" s="24" t="s">
        <v>46</v>
      </c>
      <c r="B42" s="25" t="s">
        <v>47</v>
      </c>
      <c r="C42" s="23"/>
    </row>
    <row r="43" spans="1:3" ht="26.4" x14ac:dyDescent="0.25">
      <c r="A43" s="24" t="s">
        <v>48</v>
      </c>
      <c r="B43" s="25" t="s">
        <v>118</v>
      </c>
      <c r="C43" s="23"/>
    </row>
    <row r="44" spans="1:3" ht="26.4" x14ac:dyDescent="0.25">
      <c r="A44" s="24" t="s">
        <v>49</v>
      </c>
      <c r="B44" s="25" t="s">
        <v>118</v>
      </c>
      <c r="C44" s="23"/>
    </row>
    <row r="45" spans="1:3" x14ac:dyDescent="0.25">
      <c r="A45" s="24" t="s">
        <v>119</v>
      </c>
      <c r="B45" s="25" t="s">
        <v>52</v>
      </c>
      <c r="C45" s="23"/>
    </row>
    <row r="46" spans="1:3" ht="41.25" customHeight="1" x14ac:dyDescent="0.25">
      <c r="A46" s="105" t="s">
        <v>120</v>
      </c>
      <c r="B46" s="106"/>
      <c r="C46" s="107"/>
    </row>
    <row r="47" spans="1:3" ht="27.75" customHeight="1" x14ac:dyDescent="0.25">
      <c r="A47" s="99" t="s">
        <v>132</v>
      </c>
      <c r="B47" s="101"/>
      <c r="C47" s="100"/>
    </row>
    <row r="48" spans="1:3" ht="41.25" customHeight="1" x14ac:dyDescent="0.25">
      <c r="A48" s="99" t="s">
        <v>131</v>
      </c>
      <c r="B48" s="101"/>
      <c r="C48" s="100"/>
    </row>
    <row r="49" spans="1:3" x14ac:dyDescent="0.25">
      <c r="A49" s="57"/>
      <c r="B49" s="57"/>
      <c r="C49" s="57"/>
    </row>
    <row r="50" spans="1:3" x14ac:dyDescent="0.25">
      <c r="A50" s="53" t="s">
        <v>121</v>
      </c>
      <c r="B50" s="54"/>
      <c r="C50" s="55"/>
    </row>
    <row r="51" spans="1:3" x14ac:dyDescent="0.25">
      <c r="A51" s="58" t="s">
        <v>122</v>
      </c>
      <c r="B51" s="59"/>
      <c r="C51" s="60"/>
    </row>
    <row r="52" spans="1:3" ht="40.5" customHeight="1" x14ac:dyDescent="0.25">
      <c r="A52" s="99" t="s">
        <v>123</v>
      </c>
      <c r="B52" s="101"/>
      <c r="C52" s="100"/>
    </row>
    <row r="53" spans="1:3" x14ac:dyDescent="0.25">
      <c r="A53" s="58" t="s">
        <v>124</v>
      </c>
      <c r="B53" s="59"/>
      <c r="C53" s="60"/>
    </row>
    <row r="54" spans="1:3" x14ac:dyDescent="0.25">
      <c r="A54" s="99" t="s">
        <v>125</v>
      </c>
      <c r="B54" s="101"/>
      <c r="C54" s="100"/>
    </row>
    <row r="55" spans="1:3" x14ac:dyDescent="0.25">
      <c r="A55" s="4"/>
      <c r="B55" s="4"/>
      <c r="C55" s="4"/>
    </row>
    <row r="56" spans="1:3" ht="54" customHeight="1" x14ac:dyDescent="0.25">
      <c r="A56" s="108" t="s">
        <v>63</v>
      </c>
      <c r="B56" s="109"/>
      <c r="C56" s="110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4"/>
      <c r="B93" s="4"/>
      <c r="C93" s="4"/>
    </row>
    <row r="94" spans="1:3" x14ac:dyDescent="0.25">
      <c r="A94" s="4"/>
      <c r="B94" s="4"/>
      <c r="C94" s="4"/>
    </row>
    <row r="95" spans="1:3" x14ac:dyDescent="0.25">
      <c r="A95" s="4"/>
      <c r="B95" s="4"/>
      <c r="C95" s="4"/>
    </row>
    <row r="96" spans="1:3" x14ac:dyDescent="0.25">
      <c r="A96" s="4"/>
      <c r="B96" s="4"/>
      <c r="C96" s="4"/>
    </row>
    <row r="97" spans="1:3" x14ac:dyDescent="0.25">
      <c r="A97" s="4"/>
      <c r="B97" s="4"/>
      <c r="C97" s="4"/>
    </row>
    <row r="98" spans="1:3" x14ac:dyDescent="0.25">
      <c r="A98" s="4"/>
      <c r="B98" s="4"/>
      <c r="C98" s="4"/>
    </row>
    <row r="99" spans="1:3" x14ac:dyDescent="0.25">
      <c r="A99" s="4"/>
      <c r="B99" s="4"/>
      <c r="C99" s="4"/>
    </row>
    <row r="100" spans="1:3" x14ac:dyDescent="0.25">
      <c r="A100" s="4"/>
      <c r="B100" s="4"/>
      <c r="C100" s="4"/>
    </row>
    <row r="101" spans="1:3" x14ac:dyDescent="0.25">
      <c r="A101" s="4"/>
      <c r="B101" s="4"/>
      <c r="C101" s="4"/>
    </row>
    <row r="102" spans="1:3" x14ac:dyDescent="0.25">
      <c r="A102" s="4"/>
      <c r="B102" s="4"/>
      <c r="C102" s="4"/>
    </row>
    <row r="103" spans="1:3" x14ac:dyDescent="0.25">
      <c r="A103" s="4"/>
      <c r="B103" s="4"/>
      <c r="C103" s="4"/>
    </row>
    <row r="104" spans="1:3" x14ac:dyDescent="0.25">
      <c r="A104" s="4"/>
      <c r="B104" s="4"/>
      <c r="C104" s="4"/>
    </row>
    <row r="105" spans="1:3" x14ac:dyDescent="0.25">
      <c r="A105" s="4"/>
      <c r="B105" s="4"/>
      <c r="C105" s="4"/>
    </row>
    <row r="106" spans="1:3" x14ac:dyDescent="0.25">
      <c r="A106" s="4"/>
      <c r="B106" s="4"/>
      <c r="C106" s="4"/>
    </row>
    <row r="107" spans="1:3" x14ac:dyDescent="0.25">
      <c r="A107" s="4"/>
      <c r="B107" s="4"/>
      <c r="C107" s="4"/>
    </row>
    <row r="108" spans="1:3" x14ac:dyDescent="0.25">
      <c r="A108" s="4"/>
      <c r="B108" s="4"/>
      <c r="C108" s="4"/>
    </row>
    <row r="109" spans="1:3" x14ac:dyDescent="0.25">
      <c r="A109" s="4"/>
      <c r="B109" s="4"/>
      <c r="C109" s="4"/>
    </row>
    <row r="110" spans="1:3" x14ac:dyDescent="0.25">
      <c r="A110" s="4"/>
      <c r="B110" s="4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B123" s="4"/>
      <c r="C123" s="4"/>
    </row>
    <row r="124" spans="1:3" x14ac:dyDescent="0.25">
      <c r="B124" s="4"/>
      <c r="C124" s="4"/>
    </row>
  </sheetData>
  <sheetProtection algorithmName="SHA-512" hashValue="zlp3yQHUUHTLbzMRwjZ5z6Mu7TERRc8CD9Bv9aFhGLNsG4Hhrp0REjMtvjSFFILHBS5VL3ZQ2XxIrYX8l7CUxA==" saltValue="59TB5mRgaoV8NfHcmDm0Yg==" spinCount="100000" sheet="1" objects="1" scenarios="1"/>
  <mergeCells count="7">
    <mergeCell ref="C33:C39"/>
    <mergeCell ref="A46:C46"/>
    <mergeCell ref="A48:C48"/>
    <mergeCell ref="A54:C54"/>
    <mergeCell ref="A56:C56"/>
    <mergeCell ref="A52:C52"/>
    <mergeCell ref="A47:C47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&amp;L&amp;G&amp;R&amp;"-,Fett"&amp;12Nachweisformular für Luftdichtheitsmessungen
Version BD MZ 2024.3
</oddHeader>
    <oddFooter>&amp;R Seite &amp;P</oddFooter>
  </headerFooter>
  <rowBreaks count="1" manualBreakCount="1">
    <brk id="32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5" ma:contentTypeDescription="Create a new document." ma:contentTypeScope="" ma:versionID="fbd0640b3d306804672d321c1ab9023d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f584a69666580f70eee65f3c3a94f408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3997A4-FC47-4F20-8ECF-9E3E5FD210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4D179-AB29-4B7D-B7E1-D3D85C8B52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F3BD019-7C33-4F4A-8676-164DB5434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Nachweis</vt:lpstr>
      <vt:lpstr>Zusammenfassung</vt:lpstr>
      <vt:lpstr>Randbedingungen</vt:lpstr>
      <vt:lpstr>Abdichtungen</vt:lpstr>
      <vt:lpstr>Bauart2</vt:lpstr>
      <vt:lpstr>Nachweis!Druckbereich</vt:lpstr>
      <vt:lpstr>Randbedingungen!Druckbereich</vt:lpstr>
      <vt:lpstr>Zusammenfassung!Druckbereich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Christian Stünzi | Minergie</cp:lastModifiedBy>
  <cp:lastPrinted>2023-07-06T12:28:49Z</cp:lastPrinted>
  <dcterms:created xsi:type="dcterms:W3CDTF">2016-11-18T13:49:01Z</dcterms:created>
  <dcterms:modified xsi:type="dcterms:W3CDTF">2024-07-01T19:46:05Z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2023-02-13T16:10:33Z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1776c750-28f5-4bf6-993e-3977655abdd8</vt:lpwstr>
  </property>
  <property fmtid="{D5CDD505-2E9C-101B-9397-08002B2CF9AE}" pid="8" name="MSIP_Label_e8b0afbd-3cf7-4707-aee4-8dc9d855de29_ContentBits">
    <vt:lpwstr>0</vt:lpwstr>
  </property>
</Properties>
</file>