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3_Zertifizierung/01_Dokumente/03_Minergie_Hilfstools/05_Luftdichtheit/04_NWF_Luftdichtheitsmessung/01_Gültig/01_Offene_Dateien/"/>
    </mc:Choice>
  </mc:AlternateContent>
  <xr:revisionPtr revIDLastSave="3" documentId="8_{926EB11D-BE10-417D-9C1A-EC5C23EBB8AB}" xr6:coauthVersionLast="47" xr6:coauthVersionMax="47" xr10:uidLastSave="{9119761E-FA06-40BC-ACEB-4A147B8796A7}"/>
  <bookViews>
    <workbookView xWindow="-28920" yWindow="-120" windowWidth="29040" windowHeight="15840" xr2:uid="{00000000-000D-0000-FFFF-FFFF00000000}"/>
  </bookViews>
  <sheets>
    <sheet name="Verifica" sheetId="1" r:id="rId1"/>
    <sheet name="Preparazione" sheetId="4" r:id="rId2"/>
    <sheet name="Misure ausiliarie" sheetId="6" r:id="rId3"/>
  </sheets>
  <definedNames>
    <definedName name="Bauart" localSheetId="2">'Misure ausiliarie'!#REF!</definedName>
    <definedName name="Bauart" localSheetId="1">Preparazione!#REF!</definedName>
    <definedName name="Bauart">Verifica!#REF!</definedName>
    <definedName name="Bauart2">Verifica!$U$33</definedName>
    <definedName name="_xlnm.Print_Area" localSheetId="2">'Misure ausiliarie'!$A$3:$E$49</definedName>
    <definedName name="_xlnm.Print_Area" localSheetId="0">Verifica!$A$1:$X$95</definedName>
    <definedName name="Energiestandard" localSheetId="2">'Misure ausiliarie'!#REF!</definedName>
    <definedName name="Energiestandard" localSheetId="1">Preparazione!#REF!</definedName>
    <definedName name="Energiestandard">Verifica!#REF!</definedName>
    <definedName name="Energiestandard2">Verifica!$U$31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K86" i="1"/>
  <c r="F86" i="1"/>
  <c r="W35" i="1"/>
  <c r="V35" i="1"/>
  <c r="U35" i="1"/>
  <c r="P35" i="1"/>
  <c r="E17" i="6" l="1"/>
  <c r="P86" i="1" l="1"/>
  <c r="C17" i="6"/>
  <c r="K35" i="1" l="1"/>
  <c r="K36" i="1" l="1"/>
  <c r="L37" i="1" s="1"/>
</calcChain>
</file>

<file path=xl/sharedStrings.xml><?xml version="1.0" encoding="utf-8"?>
<sst xmlns="http://schemas.openxmlformats.org/spreadsheetml/2006/main" count="217" uniqueCount="165">
  <si>
    <t>≤</t>
  </si>
  <si>
    <t>[m³/(h·m²)]</t>
  </si>
  <si>
    <t>Minergie</t>
  </si>
  <si>
    <t>Minergie-A</t>
  </si>
  <si>
    <t>Minergie-P</t>
  </si>
  <si>
    <t>0.5 &lt; n &lt; 1.0</t>
  </si>
  <si>
    <t>X</t>
  </si>
  <si>
    <t>[m²]</t>
  </si>
  <si>
    <t>[m]</t>
  </si>
  <si>
    <t>[m³/h]</t>
  </si>
  <si>
    <r>
      <t>[m³/(h Pa</t>
    </r>
    <r>
      <rPr>
        <vertAlign val="superscript"/>
        <sz val="11"/>
        <color theme="1"/>
        <rFont val="Arial"/>
        <family val="2"/>
      </rPr>
      <t>n</t>
    </r>
    <r>
      <rPr>
        <sz val="11"/>
        <color theme="1"/>
        <rFont val="Arial"/>
        <family val="2"/>
      </rPr>
      <t xml:space="preserve"> )]</t>
    </r>
  </si>
  <si>
    <t>[ - ]</t>
  </si>
  <si>
    <t>%</t>
  </si>
  <si>
    <t>±</t>
  </si>
  <si>
    <t>[°C]</t>
  </si>
  <si>
    <t>Beaufort</t>
  </si>
  <si>
    <t>Formel für Grenzwert</t>
  </si>
  <si>
    <t>per edifici Minergie- P/A</t>
  </si>
  <si>
    <t>Riepilogo della misurazione</t>
  </si>
  <si>
    <t>(compilare i campi in giallo)</t>
  </si>
  <si>
    <t>Zona misurata</t>
  </si>
  <si>
    <t>Committente</t>
  </si>
  <si>
    <t>Richiedente</t>
  </si>
  <si>
    <t>Tipo di edificio</t>
  </si>
  <si>
    <t>Requisiti</t>
  </si>
  <si>
    <t>Firma</t>
  </si>
  <si>
    <t>Luogo e data del rapporto:</t>
  </si>
  <si>
    <r>
      <t>Valore misurato q</t>
    </r>
    <r>
      <rPr>
        <vertAlign val="subscript"/>
        <sz val="11"/>
        <color theme="1"/>
        <rFont val="Arial"/>
        <family val="2"/>
      </rPr>
      <t>E50</t>
    </r>
    <r>
      <rPr>
        <sz val="11"/>
        <color theme="1"/>
        <rFont val="Arial"/>
        <family val="2"/>
      </rPr>
      <t>:</t>
    </r>
  </si>
  <si>
    <r>
      <t>Valore limite q</t>
    </r>
    <r>
      <rPr>
        <vertAlign val="subscript"/>
        <sz val="11"/>
        <color theme="1"/>
        <rFont val="Arial"/>
        <family val="2"/>
      </rPr>
      <t>E50</t>
    </r>
    <r>
      <rPr>
        <sz val="11"/>
        <color theme="1"/>
        <rFont val="Arial"/>
        <family val="2"/>
      </rPr>
      <t>:</t>
    </r>
  </si>
  <si>
    <t>Requisiti rispettati:</t>
  </si>
  <si>
    <t>Valori misurati / Risultati</t>
  </si>
  <si>
    <t>Data del test</t>
  </si>
  <si>
    <t>Forza del vento</t>
  </si>
  <si>
    <t>Temperatura esterna</t>
  </si>
  <si>
    <t>Altezza max.</t>
  </si>
  <si>
    <t>Temperatura interna</t>
  </si>
  <si>
    <t>Sovrapressione (+)</t>
  </si>
  <si>
    <t>Osservazioni</t>
  </si>
  <si>
    <t>Incertezza misurazione</t>
  </si>
  <si>
    <r>
      <t>r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deve essere &gt; 0.98 sein</t>
    </r>
  </si>
  <si>
    <t>Esponente n</t>
  </si>
  <si>
    <r>
      <t>Coeff. dispersione C</t>
    </r>
    <r>
      <rPr>
        <vertAlign val="subscript"/>
        <sz val="11"/>
        <color theme="1"/>
        <rFont val="Arial"/>
        <family val="2"/>
      </rPr>
      <t>L</t>
    </r>
  </si>
  <si>
    <r>
      <t>Volume infiltrazioni q</t>
    </r>
    <r>
      <rPr>
        <vertAlign val="subscript"/>
        <sz val="11"/>
        <color theme="1"/>
        <rFont val="Arial"/>
        <family val="2"/>
      </rPr>
      <t>50</t>
    </r>
  </si>
  <si>
    <t>Zone confinanti</t>
  </si>
  <si>
    <t>Imp. ventilazione</t>
  </si>
  <si>
    <t>Depressione (-)</t>
  </si>
  <si>
    <t>Depressione</t>
  </si>
  <si>
    <t>Sovrapressione</t>
  </si>
  <si>
    <t>Pressione edificio
[Pa]</t>
  </si>
  <si>
    <t>chiudere</t>
  </si>
  <si>
    <t>aprire</t>
  </si>
  <si>
    <t>chiudere e sigillare</t>
  </si>
  <si>
    <t>blu: sigillare</t>
  </si>
  <si>
    <t>stato dell'edificio</t>
  </si>
  <si>
    <t>Stato dei lavori/</t>
  </si>
  <si>
    <t>Misurazione ad edificio ultimato</t>
  </si>
  <si>
    <t xml:space="preserve">Momento della </t>
  </si>
  <si>
    <t xml:space="preserve">misurazione </t>
  </si>
  <si>
    <t>Costruzione grezza realizzata con superficie ermetica all’aria</t>
  </si>
  <si>
    <t>Finestre e porte montate e regolate con guarnizioni</t>
  </si>
  <si>
    <t xml:space="preserve">rosso: nessun intervento   
(= involucro)  </t>
  </si>
  <si>
    <t>Aspirapolvere centralizzata</t>
  </si>
  <si>
    <t>Canali per l’aria, valvole in zone riscaldate</t>
  </si>
  <si>
    <t>Prese d’aria delle stufe</t>
  </si>
  <si>
    <t>Porticine per gatti</t>
  </si>
  <si>
    <t>Selezionare</t>
  </si>
  <si>
    <t>Chiusini in zone riscaldate</t>
  </si>
  <si>
    <r>
      <t>Calcolo del coefficiente di determinazione r</t>
    </r>
    <r>
      <rPr>
        <vertAlign val="superscript"/>
        <sz val="18"/>
        <color theme="1"/>
        <rFont val="Arial"/>
        <family val="2"/>
      </rPr>
      <t>2</t>
    </r>
  </si>
  <si>
    <t>Nuove costruzioni</t>
  </si>
  <si>
    <t>Ammodernamenti</t>
  </si>
  <si>
    <t>Nuove costruzioni / Ammodernamenti</t>
  </si>
  <si>
    <r>
      <t>Coeff. determ. r</t>
    </r>
    <r>
      <rPr>
        <vertAlign val="superscript"/>
        <sz val="11"/>
        <color theme="1"/>
        <rFont val="Arial"/>
        <family val="2"/>
      </rPr>
      <t>2</t>
    </r>
  </si>
  <si>
    <t>sigillare e documentare</t>
  </si>
  <si>
    <t>chiudere o sigillare e documentare</t>
  </si>
  <si>
    <t>No</t>
  </si>
  <si>
    <t>Ordinati i miglioramenti</t>
  </si>
  <si>
    <t>Controllati i miglioramenti</t>
  </si>
  <si>
    <t>Accessibili, tutte le finestre/porte aperte</t>
  </si>
  <si>
    <r>
      <t>Volume V</t>
    </r>
    <r>
      <rPr>
        <vertAlign val="subscript"/>
        <sz val="11"/>
        <color theme="1"/>
        <rFont val="Arial"/>
        <family val="2"/>
      </rPr>
      <t>i</t>
    </r>
  </si>
  <si>
    <r>
      <t>Ermeticità all'aria q</t>
    </r>
    <r>
      <rPr>
        <vertAlign val="subscript"/>
        <sz val="11"/>
        <color theme="1"/>
        <rFont val="Arial"/>
        <family val="2"/>
      </rPr>
      <t>a50</t>
    </r>
  </si>
  <si>
    <r>
      <t>q</t>
    </r>
    <r>
      <rPr>
        <vertAlign val="subscript"/>
        <sz val="9"/>
        <color theme="1"/>
        <rFont val="Arial"/>
        <family val="2"/>
      </rPr>
      <t>a50</t>
    </r>
    <r>
      <rPr>
        <sz val="9"/>
        <color theme="1"/>
        <rFont val="Arial"/>
        <family val="2"/>
      </rPr>
      <t xml:space="preserve"> = q</t>
    </r>
    <r>
      <rPr>
        <vertAlign val="subscript"/>
        <sz val="9"/>
        <color theme="1"/>
        <rFont val="Arial"/>
        <family val="2"/>
      </rPr>
      <t>50</t>
    </r>
    <r>
      <rPr>
        <sz val="9"/>
        <color theme="1"/>
        <rFont val="Arial"/>
        <family val="2"/>
      </rPr>
      <t>/A</t>
    </r>
    <r>
      <rPr>
        <vertAlign val="subscript"/>
        <sz val="9"/>
        <color theme="1"/>
        <rFont val="Arial"/>
        <family val="2"/>
      </rPr>
      <t>inf</t>
    </r>
  </si>
  <si>
    <t>Metodo 3</t>
  </si>
  <si>
    <t>aprire se possibile (vedere NA.5.1.2 b)</t>
  </si>
  <si>
    <t>Ventilazione del vano ascensore, estrazione di fumo e calore (RWA)</t>
  </si>
  <si>
    <t>Quadro elettrico, fusibili, prese, apparecchi da incasso</t>
  </si>
  <si>
    <t>Elementi di ventilazione passiva regolabili manualmente</t>
  </si>
  <si>
    <t>Note:</t>
  </si>
  <si>
    <r>
      <t>Portata 
[m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</si>
  <si>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t>Portata
[m</t>
    </r>
    <r>
      <rPr>
        <vertAlign val="superscript"/>
        <sz val="10"/>
        <color theme="1"/>
        <rFont val="Arial"/>
        <family val="2"/>
      </rPr>
      <t>3</t>
    </r>
    <r>
      <rPr>
        <sz val="11"/>
        <color theme="1"/>
        <rFont val="Arial"/>
        <family val="2"/>
      </rPr>
      <t>/h]</t>
    </r>
  </si>
  <si>
    <r>
      <rPr>
        <i/>
        <vertAlign val="superscript"/>
        <sz val="10"/>
        <color theme="1"/>
        <rFont val="Arial"/>
        <family val="2"/>
      </rPr>
      <t>2)</t>
    </r>
    <r>
      <rPr>
        <i/>
        <sz val="10"/>
        <color theme="1"/>
        <rFont val="Arial"/>
        <family val="2"/>
      </rPr>
      <t xml:space="preserve"> Porte che possono essere classificate secondo la norma SN EN 12426</t>
    </r>
  </si>
  <si>
    <t>VMC con aria di immissione e aspirazione</t>
  </si>
  <si>
    <t xml:space="preserve">Ventilazione controllata tramite apertura automatica delle finestre </t>
  </si>
  <si>
    <t>Impianto di ventilazione per singolo locale</t>
  </si>
  <si>
    <t>Impianto d'aspirazione con compenso d'aria tramite diffusori verso l'esterno</t>
  </si>
  <si>
    <t xml:space="preserve">Impianto d'aspirazione </t>
  </si>
  <si>
    <t>(1 stato di utilizzo, 2 involucro edilizio, 3 obiettivo specifico)</t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</si>
  <si>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nuovo</t>
    </r>
    <r>
      <rPr>
        <vertAlign val="superscript"/>
        <sz val="11"/>
        <color theme="1"/>
        <rFont val="Arial"/>
        <family val="2"/>
      </rPr>
      <t>1)</t>
    </r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</si>
  <si>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ris.</t>
    </r>
    <r>
      <rPr>
        <vertAlign val="superscript"/>
        <sz val="11"/>
        <color theme="1"/>
        <rFont val="Arial"/>
        <family val="2"/>
      </rPr>
      <t>1)</t>
    </r>
  </si>
  <si>
    <t>Standard energetico</t>
  </si>
  <si>
    <t>Data della verifica</t>
  </si>
  <si>
    <t>Responsabile della verifica:</t>
  </si>
  <si>
    <t>*) Se il valore limite è stato rispettato e sono state riscontrate perdite, la responsabilità della loro eliminazine spetta alla direzione dei lavori e al proprietario dell'edificio.</t>
  </si>
  <si>
    <t>Sì</t>
  </si>
  <si>
    <r>
      <t>Condizioni</t>
    </r>
    <r>
      <rPr>
        <vertAlign val="superscript"/>
        <sz val="11"/>
        <color theme="1"/>
        <rFont val="Arial"/>
        <family val="2"/>
      </rPr>
      <t>*)</t>
    </r>
    <r>
      <rPr>
        <sz val="11"/>
        <color theme="1"/>
        <rFont val="Arial"/>
        <family val="2"/>
      </rPr>
      <t>:</t>
    </r>
  </si>
  <si>
    <r>
      <rPr>
        <i/>
        <vertAlign val="superscript"/>
        <sz val="10"/>
        <color theme="1"/>
        <rFont val="Arial"/>
        <family val="2"/>
      </rPr>
      <t>1)</t>
    </r>
    <r>
      <rPr>
        <i/>
        <sz val="10"/>
        <color theme="1"/>
        <rFont val="Arial"/>
        <family val="2"/>
      </rPr>
      <t xml:space="preserve"> Se sono presenti porte, indicare la superficie dell'involucro senza la superficie delle porte</t>
    </r>
  </si>
  <si>
    <r>
      <t>Sup. porte cl. 2</t>
    </r>
    <r>
      <rPr>
        <vertAlign val="superscript"/>
        <sz val="11"/>
        <color theme="1"/>
        <rFont val="Arial"/>
        <family val="2"/>
      </rPr>
      <t>2)</t>
    </r>
  </si>
  <si>
    <r>
      <t>Sup. porte cl. 3</t>
    </r>
    <r>
      <rPr>
        <vertAlign val="superscript"/>
        <sz val="11"/>
        <color theme="1"/>
        <rFont val="Arial"/>
        <family val="2"/>
      </rPr>
      <t>2)</t>
    </r>
  </si>
  <si>
    <t>Valore medio</t>
  </si>
  <si>
    <t>Provvedimenti per metodo di misura 3</t>
  </si>
  <si>
    <t>Elementi costruttivi, installazioni, aperture, ecc...</t>
  </si>
  <si>
    <r>
      <t>chiudere</t>
    </r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
Sigillare e documentare gli elementi costruttivi critici inevitabili</t>
    </r>
    <r>
      <rPr>
        <vertAlign val="superscript"/>
        <sz val="10"/>
        <color theme="1"/>
        <rFont val="Arial"/>
        <family val="2"/>
      </rPr>
      <t>2)</t>
    </r>
  </si>
  <si>
    <t>nessun provvedimento</t>
  </si>
  <si>
    <t>Porte esterne, finestre / porte-finestre / abbaini / porte scorrevoli / lucernari</t>
  </si>
  <si>
    <t>Porte interne e locali adiacenti riscaldati</t>
  </si>
  <si>
    <t>*) Se un vano ascensore ha un accesso diretto ad un apparamento / zona di utilizzo, la porta del vano ascensore non può essere sigillata provisoriamente. La porta di chiusura del vano ascensore fa parte del perimetro d'ermeticità e deve essere realizzata in modo ermetico. In alternativa, una chiusura ermetica può essere installata  davanti alla porta del vano ascensore.</t>
  </si>
  <si>
    <t>Porta ascensore / vano verso altre zone di misura / utilizzo *)</t>
  </si>
  <si>
    <t>Sportelli, botole, porte - verso locali al di fuori del perimetro di ermeticità all'aria</t>
  </si>
  <si>
    <t>Sportelli, botole, porte - verso locali all'interno del perimetro di ermeticità all'aria</t>
  </si>
  <si>
    <t>Buchi delle serrature</t>
  </si>
  <si>
    <t>Soffitti ribassati e relative installazioni</t>
  </si>
  <si>
    <t>Aperture in zone adiacenti verso il clima esterno (porte e finestre)</t>
  </si>
  <si>
    <t>Raccordo avvolgibili / protezioni solari</t>
  </si>
  <si>
    <t>Tubo panni sporchi verso un'altra zona di misurazione</t>
  </si>
  <si>
    <t>Tubi vuoti passanti verso altre zone</t>
  </si>
  <si>
    <t>Cappa d’aspirazione della cucina (sistema con espulsione)</t>
  </si>
  <si>
    <t>Cappa d’aspirazione della cucina (sistema a ricircolo)</t>
  </si>
  <si>
    <t xml:space="preserve">Asciugatrici in locali riscaldati con
presa d'aria esterna </t>
  </si>
  <si>
    <t>Camino della stufa</t>
  </si>
  <si>
    <t>Stufe / caminetti, ecc…</t>
  </si>
  <si>
    <t>Chiusure di pozzetti con pompe</t>
  </si>
  <si>
    <t xml:space="preserve">Cassetta di risciaquo WC </t>
  </si>
  <si>
    <t>Cassetta di distribuzione riscaldamento</t>
  </si>
  <si>
    <t>Ulteriori allacciamenti sanitari e passaggi</t>
  </si>
  <si>
    <t>Giunti nel pavimento con binari per il carico nei magazzini</t>
  </si>
  <si>
    <t>In generale per il passaggio di condotte:</t>
  </si>
  <si>
    <t>Ventilatori di espulsione (bagni / docce / WC)</t>
  </si>
  <si>
    <t>Serrande di ventilazione abbaini / lucernari</t>
  </si>
  <si>
    <t>Apparecchio di ventilazione centralizzato o apparecchi per singoli locali</t>
  </si>
  <si>
    <t>Bocchette d'aria di immissione per la ventilazione</t>
  </si>
  <si>
    <t>Bocchette d'aria di aspirazione per la ventilazione</t>
  </si>
  <si>
    <t>Porte di ascensori, ingressi aperti al pubblico (porte scorrevoli, porte girevoli con guarnizioni a spazzola, ecc...), portoni a rullo, porte scorrevoli, portoni a libro, portoni sezionali, impianti per l'evacuazione e la protezione dal fumi (RDA), ecc... 
verso zone a clima esterno o non riscaldate</t>
  </si>
  <si>
    <r>
      <rPr>
        <vertAlign val="superscript"/>
        <sz val="10"/>
        <color theme="1"/>
        <rFont val="Arial"/>
        <family val="2"/>
      </rPr>
      <t>1)</t>
    </r>
    <r>
      <rPr>
        <sz val="10"/>
        <color theme="1"/>
        <rFont val="Arial"/>
        <family val="2"/>
      </rPr>
      <t xml:space="preserve"> Per i portoni a rullo, i portoni sezionali, le porte scorrevoli, i portoni a libro, ecc... classificati secondo la norma SN EN 12426 [20], si applicano i requisiti di cui al capitolo 4.4, lettera c).</t>
    </r>
  </si>
  <si>
    <r>
      <rPr>
        <b/>
        <sz val="10"/>
        <rFont val="Arial"/>
        <family val="2"/>
      </rPr>
      <t>Avvertimento</t>
    </r>
    <r>
      <rPr>
        <sz val="10"/>
        <rFont val="Arial"/>
        <family val="2"/>
      </rPr>
      <t>: dopo la rimozione delle sigillature provvisorie p.es. elementi di costruzione critici, stufe, ecc...;  tramite una misurazione puntuale (Δp 50 Pa) si può misurare la differenza di perdita tra i due procedimenti di misurazione (1 rispettivamente 2). In questo modo si possono quantificare le perdite che non appartengono all’involucro dell’edificio.</t>
    </r>
  </si>
  <si>
    <t xml:space="preserve">Chiudere ≙ a ≙ chiuso </t>
  </si>
  <si>
    <t>Aprire ≙ a ≙ aperto</t>
  </si>
  <si>
    <r>
      <rPr>
        <vertAlign val="superscript"/>
        <sz val="10"/>
        <color theme="1"/>
        <rFont val="Arial"/>
        <family val="2"/>
      </rPr>
      <t>2)</t>
    </r>
    <r>
      <rPr>
        <sz val="10"/>
        <color theme="1"/>
        <rFont val="Arial"/>
        <family val="2"/>
      </rPr>
      <t xml:space="preserve"> Per gli elementi costruttivi critici inevitabili, vedere capitolo 4.4, lettera a). Nota: eseguire una misurazione singola per quantificare il volume di dispersione dell'elemento costruttivo interessato. Serve per il confronto con le norme di classificazione dell'elemento costruttivo.</t>
    </r>
  </si>
  <si>
    <t>Da compilare se il software di analisi non permette la visualizzazione del coefficiente di determinazione e il grafico.</t>
  </si>
  <si>
    <r>
      <t>Coeff. determinazione r</t>
    </r>
    <r>
      <rPr>
        <vertAlign val="superscript"/>
        <sz val="11"/>
        <color theme="1"/>
        <rFont val="Arial"/>
        <family val="2"/>
      </rPr>
      <t>2</t>
    </r>
  </si>
  <si>
    <t>Chiudere l'asciugatrice e sigillare esternamente il tubo di scarico dell'aria</t>
  </si>
  <si>
    <t>Sigillare gli apparecchi dove possibile e documentare</t>
  </si>
  <si>
    <t>Oggetto / edificio</t>
  </si>
  <si>
    <t>Basi per le misurazioni: Direttiva ermeticità degli edifici Minergie (RiLuMi) 
Versione 2024.1.</t>
  </si>
  <si>
    <t>Misurazione preventiva</t>
  </si>
  <si>
    <t>Dati dell’edificio / Condizioni di misurazione</t>
  </si>
  <si>
    <t>Misurazione di un oggetto esistente</t>
  </si>
  <si>
    <t>Installazioni tecniche dell’edificio realizzate e rese ermetiche</t>
  </si>
  <si>
    <t>Porta d’entrata dell’edificio / unità senza telaio (installare il Blower Door)</t>
  </si>
  <si>
    <t>Metodo di misurazione</t>
  </si>
  <si>
    <t>Non accessibili, stato non noto</t>
  </si>
  <si>
    <t xml:space="preserve"> - Il risultato della misurazione non esclude difetti (nascosti) nella costruzione.</t>
  </si>
  <si>
    <t xml:space="preserve"> - L’ermeticità all’aria può subire delle modifiche nel tempo</t>
  </si>
  <si>
    <t>Sigillatura ≙ Nastratura ≙ Chiusura temporanea dell'apertura con un ausilio adeguato (nastro adesivo, palloncino gonfiabile, tappo, ecc.).</t>
  </si>
  <si>
    <t>Portare un'apertura in posizione chiusa mediante un dispositivo di chiusura, senza aumentarne ulteriormente l'ermeticità all'aria. In assenza di un dispositivo di chiusura, l’apertura rimane invariata.</t>
  </si>
  <si>
    <t>[m³]</t>
  </si>
  <si>
    <r>
      <t>Sup. involucro A</t>
    </r>
    <r>
      <rPr>
        <vertAlign val="subscript"/>
        <sz val="11"/>
        <color theme="1"/>
        <rFont val="Arial"/>
        <family val="2"/>
      </rPr>
      <t>inf</t>
    </r>
    <r>
      <rPr>
        <sz val="11"/>
        <color theme="1"/>
        <rFont val="Arial"/>
        <family val="2"/>
      </rPr>
      <t xml:space="preserve"> totale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</si>
</sst>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vertAlign val="superscript"/>
      <sz val="11"/>
      <color theme="1"/>
      <name val="Arial"/>
      <family val="2"/>
    </font>
    <font>
      <vertAlign val="subscript"/>
      <sz val="9"/>
      <color theme="1"/>
      <name val="Arial"/>
      <family val="2"/>
    </font>
    <font>
      <vertAlign val="superscript"/>
      <sz val="1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sz val="2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0" xfId="0" applyFont="1"/>
    <xf numFmtId="0" fontId="7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/>
    <xf numFmtId="0" fontId="10" fillId="0" borderId="4" xfId="0" applyFont="1" applyBorder="1" applyAlignment="1">
      <alignment wrapText="1"/>
    </xf>
    <xf numFmtId="0" fontId="11" fillId="0" borderId="4" xfId="0" applyFont="1" applyBorder="1"/>
    <xf numFmtId="0" fontId="4" fillId="0" borderId="5" xfId="0" applyFont="1" applyBorder="1"/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0" xfId="0" applyFont="1"/>
    <xf numFmtId="0" fontId="1" fillId="0" borderId="9" xfId="0" applyFont="1" applyBorder="1" applyAlignment="1">
      <alignment vertical="top"/>
    </xf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9" fillId="0" borderId="1" xfId="0" applyFont="1" applyBorder="1"/>
    <xf numFmtId="0" fontId="9" fillId="0" borderId="1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0" xfId="0" applyFont="1" applyFill="1"/>
    <xf numFmtId="0" fontId="4" fillId="2" borderId="2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right"/>
    </xf>
    <xf numFmtId="0" fontId="1" fillId="2" borderId="0" xfId="0" applyFont="1" applyFill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left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wrapText="1"/>
    </xf>
    <xf numFmtId="2" fontId="7" fillId="0" borderId="25" xfId="0" applyNumberFormat="1" applyFont="1" applyBorder="1"/>
    <xf numFmtId="0" fontId="1" fillId="0" borderId="25" xfId="0" applyFont="1" applyBorder="1"/>
    <xf numFmtId="0" fontId="6" fillId="0" borderId="0" xfId="0" applyFont="1" applyAlignment="1">
      <alignment horizontal="right"/>
    </xf>
    <xf numFmtId="0" fontId="18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1" fillId="0" borderId="12" xfId="0" applyFont="1" applyBorder="1" applyAlignment="1">
      <alignment vertical="top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165" fontId="1" fillId="2" borderId="9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2" fontId="1" fillId="0" borderId="9" xfId="0" applyNumberFormat="1" applyFont="1" applyBorder="1" applyAlignment="1">
      <alignment horizontal="right"/>
    </xf>
    <xf numFmtId="2" fontId="1" fillId="0" borderId="10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2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punti depressione</c:v>
          </c:tx>
          <c:spPr>
            <a:ln w="28575">
              <a:noFill/>
            </a:ln>
          </c:spPr>
          <c:marker>
            <c:symbol val="circle"/>
            <c:size val="7"/>
          </c:marker>
          <c:trendline>
            <c:spPr>
              <a:ln>
                <a:solidFill>
                  <a:srgbClr val="0070C0"/>
                </a:solidFill>
              </a:ln>
            </c:spPr>
            <c:trendlineType val="power"/>
            <c:forward val="25"/>
            <c:backward val="10"/>
            <c:dispRSqr val="0"/>
            <c:dispEq val="0"/>
          </c:trendline>
          <c:xVal>
            <c:numRef>
              <c:f>'Misure ausiliarie'!$B$7:$B$16</c:f>
              <c:numCache>
                <c:formatCode>General</c:formatCode>
                <c:ptCount val="10"/>
              </c:numCache>
            </c:numRef>
          </c:xVal>
          <c:yVal>
            <c:numRef>
              <c:f>'Misure ausiliarie'!$C$7:$C$16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B2-4FA7-BBAC-C1F3681AA271}"/>
            </c:ext>
          </c:extLst>
        </c:ser>
        <c:ser>
          <c:idx val="1"/>
          <c:order val="1"/>
          <c:tx>
            <c:v>punti sovrapressione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trendline>
            <c:spPr>
              <a:ln>
                <a:solidFill>
                  <a:srgbClr val="FF0000"/>
                </a:solidFill>
              </a:ln>
            </c:spPr>
            <c:trendlineType val="power"/>
            <c:forward val="25"/>
            <c:backward val="10"/>
            <c:dispRSqr val="0"/>
            <c:dispEq val="0"/>
          </c:trendline>
          <c:xVal>
            <c:numRef>
              <c:f>'Misure ausiliarie'!$D$7:$D$16</c:f>
              <c:numCache>
                <c:formatCode>General</c:formatCode>
                <c:ptCount val="10"/>
              </c:numCache>
            </c:numRef>
          </c:xVal>
          <c:yVal>
            <c:numRef>
              <c:f>'Misure ausiliarie'!$E$7:$E$16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B2-4FA7-BBAC-C1F3681AA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84544"/>
        <c:axId val="113486080"/>
      </c:scatterChart>
      <c:valAx>
        <c:axId val="113484544"/>
        <c:scaling>
          <c:logBase val="10"/>
          <c:orientation val="minMax"/>
          <c:min val="1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113486080"/>
        <c:crosses val="autoZero"/>
        <c:crossBetween val="midCat"/>
      </c:valAx>
      <c:valAx>
        <c:axId val="113486080"/>
        <c:scaling>
          <c:logBase val="10"/>
          <c:orientation val="minMax"/>
          <c:min val="1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134845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Header>&amp;L&amp;I&amp;R&amp;12Formulario di verifica dell'ermeticità all'aria
Versione EZ 2019.2
</c:oddHeader>
      <c:oddFooter>&amp;R Pagine &amp;P</c:oddFooter>
    </c:headerFooter>
    <c:pageMargins b="0.78740157499999996" l="0.70000000000000007" r="0.70000000000000007" t="0.78740157499999996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257174</xdr:colOff>
      <xdr:row>0</xdr:row>
      <xdr:rowOff>19049</xdr:rowOff>
    </xdr:from>
    <xdr:to>
      <xdr:col>19</xdr:col>
      <xdr:colOff>285749</xdr:colOff>
      <xdr:row>4</xdr:row>
      <xdr:rowOff>152400</xdr:rowOff>
    </xdr:to>
    <xdr:pic>
      <xdr:nvPicPr>
        <xdr:cNvPr id="3" name="Grafik 2" descr="Grafikz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49" y="19049"/>
          <a:ext cx="942975" cy="942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C7D1DF8-1FA9-471E-BAB6-681DA2EF12C6}"/>
            </a:ext>
          </a:extLst>
        </xdr:cNvPr>
        <xdr:cNvSpPr>
          <a:spLocks noChangeArrowheads="1"/>
        </xdr:cNvSpPr>
      </xdr:nvSpPr>
      <xdr:spPr bwMode="auto">
        <a:xfrm>
          <a:off x="726349" y="9855877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FDC88B7B-A1DD-4661-A219-6A88130747BE}"/>
            </a:ext>
          </a:extLst>
        </xdr:cNvPr>
        <xdr:cNvSpPr>
          <a:spLocks noChangeArrowheads="1"/>
        </xdr:cNvSpPr>
      </xdr:nvSpPr>
      <xdr:spPr bwMode="auto">
        <a:xfrm>
          <a:off x="702219" y="956799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8" name="Rectangle 17">
          <a:extLst>
            <a:ext uri="{FF2B5EF4-FFF2-40B4-BE49-F238E27FC236}">
              <a16:creationId xmlns:a16="http://schemas.microsoft.com/office/drawing/2014/main" id="{D1EAB245-0C4D-4A47-960D-5631C9D52705}"/>
            </a:ext>
          </a:extLst>
        </xdr:cNvPr>
        <xdr:cNvSpPr>
          <a:spLocks noChangeArrowheads="1"/>
        </xdr:cNvSpPr>
      </xdr:nvSpPr>
      <xdr:spPr bwMode="auto">
        <a:xfrm>
          <a:off x="420156" y="9490217"/>
          <a:ext cx="35370" cy="6435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9" name="Rectangle 18">
          <a:extLst>
            <a:ext uri="{FF2B5EF4-FFF2-40B4-BE49-F238E27FC236}">
              <a16:creationId xmlns:a16="http://schemas.microsoft.com/office/drawing/2014/main" id="{4AF51346-E739-4E1B-B87D-899C725E4177}"/>
            </a:ext>
          </a:extLst>
        </xdr:cNvPr>
        <xdr:cNvSpPr>
          <a:spLocks noChangeArrowheads="1"/>
        </xdr:cNvSpPr>
      </xdr:nvSpPr>
      <xdr:spPr bwMode="auto">
        <a:xfrm>
          <a:off x="1480757" y="9475213"/>
          <a:ext cx="39159" cy="6441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D17B267D-B669-4FB8-B8B9-F0453A58806F}"/>
            </a:ext>
          </a:extLst>
        </xdr:cNvPr>
        <xdr:cNvSpPr>
          <a:spLocks noChangeArrowheads="1"/>
        </xdr:cNvSpPr>
      </xdr:nvSpPr>
      <xdr:spPr bwMode="auto">
        <a:xfrm>
          <a:off x="726349" y="9855877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15" name="Rechteck 14">
          <a:extLst>
            <a:ext uri="{FF2B5EF4-FFF2-40B4-BE49-F238E27FC236}">
              <a16:creationId xmlns:a16="http://schemas.microsoft.com/office/drawing/2014/main" id="{AEAA4BF1-7879-4F47-9BF1-29D2372899EA}"/>
            </a:ext>
          </a:extLst>
        </xdr:cNvPr>
        <xdr:cNvSpPr>
          <a:spLocks noChangeArrowheads="1"/>
        </xdr:cNvSpPr>
      </xdr:nvSpPr>
      <xdr:spPr bwMode="auto">
        <a:xfrm>
          <a:off x="702219" y="9567999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3869F69-E12E-4FAF-87F7-BB7793A2A191}"/>
            </a:ext>
          </a:extLst>
        </xdr:cNvPr>
        <xdr:cNvSpPr>
          <a:spLocks noChangeArrowheads="1"/>
        </xdr:cNvSpPr>
      </xdr:nvSpPr>
      <xdr:spPr bwMode="auto">
        <a:xfrm>
          <a:off x="420156" y="9490217"/>
          <a:ext cx="35370" cy="6435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1225C93-DD62-4526-A304-FD53BD3B15B5}"/>
            </a:ext>
          </a:extLst>
        </xdr:cNvPr>
        <xdr:cNvSpPr>
          <a:spLocks noChangeArrowheads="1"/>
        </xdr:cNvSpPr>
      </xdr:nvSpPr>
      <xdr:spPr bwMode="auto">
        <a:xfrm>
          <a:off x="1480757" y="9475213"/>
          <a:ext cx="39159" cy="6441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768894</xdr:colOff>
      <xdr:row>33</xdr:row>
      <xdr:rowOff>92529</xdr:rowOff>
    </xdr:from>
    <xdr:to>
      <xdr:col>0</xdr:col>
      <xdr:colOff>1210854</xdr:colOff>
      <xdr:row>38</xdr:row>
      <xdr:rowOff>75747</xdr:rowOff>
    </xdr:to>
    <xdr:sp macro="" textlink="">
      <xdr:nvSpPr>
        <xdr:cNvPr id="22" name="Rechteck 21" descr="Diagonal weit nach oben">
          <a:extLst>
            <a:ext uri="{FF2B5EF4-FFF2-40B4-BE49-F238E27FC236}">
              <a16:creationId xmlns:a16="http://schemas.microsoft.com/office/drawing/2014/main" id="{664E7330-728A-4B58-889D-C620B7F19B41}"/>
            </a:ext>
          </a:extLst>
        </xdr:cNvPr>
        <xdr:cNvSpPr>
          <a:spLocks noChangeArrowheads="1"/>
        </xdr:cNvSpPr>
      </xdr:nvSpPr>
      <xdr:spPr bwMode="auto">
        <a:xfrm>
          <a:off x="768894" y="8807904"/>
          <a:ext cx="441960" cy="1459593"/>
        </a:xfrm>
        <a:prstGeom prst="rect">
          <a:avLst/>
        </a:prstGeom>
        <a:pattFill prst="wdUpDiag">
          <a:fgClr>
            <a:srgbClr val="000000"/>
          </a:fgClr>
          <a:bgClr>
            <a:srgbClr val="FFCC99"/>
          </a:bgClr>
        </a:pattFill>
        <a:ln w="444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435519</xdr:colOff>
      <xdr:row>33</xdr:row>
      <xdr:rowOff>726259</xdr:rowOff>
    </xdr:from>
    <xdr:to>
      <xdr:col>0</xdr:col>
      <xdr:colOff>1501049</xdr:colOff>
      <xdr:row>35</xdr:row>
      <xdr:rowOff>15785</xdr:rowOff>
    </xdr:to>
    <xdr:sp macro="" textlink="">
      <xdr:nvSpPr>
        <xdr:cNvPr id="23" name="Rechteck 22">
          <a:extLst>
            <a:ext uri="{FF2B5EF4-FFF2-40B4-BE49-F238E27FC236}">
              <a16:creationId xmlns:a16="http://schemas.microsoft.com/office/drawing/2014/main" id="{26FAFE86-F865-458D-8E1B-FEABF88E6722}"/>
            </a:ext>
          </a:extLst>
        </xdr:cNvPr>
        <xdr:cNvSpPr>
          <a:spLocks noChangeArrowheads="1"/>
        </xdr:cNvSpPr>
      </xdr:nvSpPr>
      <xdr:spPr bwMode="auto">
        <a:xfrm>
          <a:off x="435519" y="9441634"/>
          <a:ext cx="1065530" cy="222976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726349</xdr:colOff>
      <xdr:row>35</xdr:row>
      <xdr:rowOff>26077</xdr:rowOff>
    </xdr:from>
    <xdr:to>
      <xdr:col>0</xdr:col>
      <xdr:colOff>1261654</xdr:colOff>
      <xdr:row>35</xdr:row>
      <xdr:rowOff>70527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D2A1A449-F187-492A-898A-AB297B2A8941}"/>
            </a:ext>
          </a:extLst>
        </xdr:cNvPr>
        <xdr:cNvSpPr>
          <a:spLocks noChangeArrowheads="1"/>
        </xdr:cNvSpPr>
      </xdr:nvSpPr>
      <xdr:spPr bwMode="auto">
        <a:xfrm>
          <a:off x="726349" y="9674902"/>
          <a:ext cx="535305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702219</xdr:colOff>
      <xdr:row>33</xdr:row>
      <xdr:rowOff>671649</xdr:rowOff>
    </xdr:from>
    <xdr:to>
      <xdr:col>0</xdr:col>
      <xdr:colOff>1238159</xdr:colOff>
      <xdr:row>33</xdr:row>
      <xdr:rowOff>716099</xdr:rowOff>
    </xdr:to>
    <xdr:sp macro="" textlink="">
      <xdr:nvSpPr>
        <xdr:cNvPr id="25" name="Rechteck 24">
          <a:extLst>
            <a:ext uri="{FF2B5EF4-FFF2-40B4-BE49-F238E27FC236}">
              <a16:creationId xmlns:a16="http://schemas.microsoft.com/office/drawing/2014/main" id="{22449FB7-6823-472A-BC22-6F1A9A3BEE6B}"/>
            </a:ext>
          </a:extLst>
        </xdr:cNvPr>
        <xdr:cNvSpPr>
          <a:spLocks noChangeArrowheads="1"/>
        </xdr:cNvSpPr>
      </xdr:nvSpPr>
      <xdr:spPr bwMode="auto">
        <a:xfrm>
          <a:off x="702219" y="9387024"/>
          <a:ext cx="535940" cy="44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549184</xdr:colOff>
      <xdr:row>35</xdr:row>
      <xdr:rowOff>45630</xdr:rowOff>
    </xdr:from>
    <xdr:to>
      <xdr:col>0</xdr:col>
      <xdr:colOff>1429294</xdr:colOff>
      <xdr:row>36</xdr:row>
      <xdr:rowOff>635</xdr:rowOff>
    </xdr:to>
    <xdr:sp macro="" textlink="">
      <xdr:nvSpPr>
        <xdr:cNvPr id="26" name="Freihandform 39">
          <a:extLst>
            <a:ext uri="{FF2B5EF4-FFF2-40B4-BE49-F238E27FC236}">
              <a16:creationId xmlns:a16="http://schemas.microsoft.com/office/drawing/2014/main" id="{FF5DE388-3083-407A-A153-DDAF91824225}"/>
            </a:ext>
          </a:extLst>
        </xdr:cNvPr>
        <xdr:cNvSpPr>
          <a:spLocks/>
        </xdr:cNvSpPr>
      </xdr:nvSpPr>
      <xdr:spPr bwMode="auto">
        <a:xfrm>
          <a:off x="549184" y="9694455"/>
          <a:ext cx="880110" cy="135980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558709</xdr:colOff>
      <xdr:row>33</xdr:row>
      <xdr:rowOff>557984</xdr:rowOff>
    </xdr:from>
    <xdr:to>
      <xdr:col>0</xdr:col>
      <xdr:colOff>1442629</xdr:colOff>
      <xdr:row>33</xdr:row>
      <xdr:rowOff>689429</xdr:rowOff>
    </xdr:to>
    <xdr:sp macro="" textlink="">
      <xdr:nvSpPr>
        <xdr:cNvPr id="27" name="Freihandform 34">
          <a:extLst>
            <a:ext uri="{FF2B5EF4-FFF2-40B4-BE49-F238E27FC236}">
              <a16:creationId xmlns:a16="http://schemas.microsoft.com/office/drawing/2014/main" id="{1978D0D8-2190-48F5-8337-320C0A0F3724}"/>
            </a:ext>
          </a:extLst>
        </xdr:cNvPr>
        <xdr:cNvSpPr>
          <a:spLocks/>
        </xdr:cNvSpPr>
      </xdr:nvSpPr>
      <xdr:spPr bwMode="auto">
        <a:xfrm flipV="1">
          <a:off x="558709" y="9273359"/>
          <a:ext cx="883920" cy="131445"/>
        </a:xfrm>
        <a:custGeom>
          <a:avLst/>
          <a:gdLst>
            <a:gd name="T0" fmla="*/ 0 w 2832"/>
            <a:gd name="T1" fmla="*/ 687 h 741"/>
            <a:gd name="T2" fmla="*/ 540 w 2832"/>
            <a:gd name="T3" fmla="*/ 219 h 741"/>
            <a:gd name="T4" fmla="*/ 1386 w 2832"/>
            <a:gd name="T5" fmla="*/ 3 h 741"/>
            <a:gd name="T6" fmla="*/ 2196 w 2832"/>
            <a:gd name="T7" fmla="*/ 201 h 741"/>
            <a:gd name="T8" fmla="*/ 2832 w 2832"/>
            <a:gd name="T9" fmla="*/ 741 h 7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2832" h="741">
              <a:moveTo>
                <a:pt x="0" y="687"/>
              </a:moveTo>
              <a:cubicBezTo>
                <a:pt x="151" y="499"/>
                <a:pt x="309" y="333"/>
                <a:pt x="540" y="219"/>
              </a:cubicBezTo>
              <a:cubicBezTo>
                <a:pt x="771" y="105"/>
                <a:pt x="1110" y="6"/>
                <a:pt x="1386" y="3"/>
              </a:cubicBezTo>
              <a:cubicBezTo>
                <a:pt x="1662" y="0"/>
                <a:pt x="1955" y="78"/>
                <a:pt x="2196" y="201"/>
              </a:cubicBezTo>
              <a:cubicBezTo>
                <a:pt x="2437" y="324"/>
                <a:pt x="2700" y="629"/>
                <a:pt x="2832" y="741"/>
              </a:cubicBezTo>
            </a:path>
          </a:pathLst>
        </a:custGeom>
        <a:noFill/>
        <a:ln w="2540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420156</xdr:colOff>
      <xdr:row>33</xdr:row>
      <xdr:rowOff>593867</xdr:rowOff>
    </xdr:from>
    <xdr:to>
      <xdr:col>0</xdr:col>
      <xdr:colOff>455526</xdr:colOff>
      <xdr:row>36</xdr:row>
      <xdr:rowOff>122947</xdr:rowOff>
    </xdr:to>
    <xdr:sp macro="" textlink="">
      <xdr:nvSpPr>
        <xdr:cNvPr id="28" name="Rectangle 17">
          <a:extLst>
            <a:ext uri="{FF2B5EF4-FFF2-40B4-BE49-F238E27FC236}">
              <a16:creationId xmlns:a16="http://schemas.microsoft.com/office/drawing/2014/main" id="{CB0DC2DC-9484-4EA0-8A2A-963AB7B446C9}"/>
            </a:ext>
          </a:extLst>
        </xdr:cNvPr>
        <xdr:cNvSpPr>
          <a:spLocks noChangeArrowheads="1"/>
        </xdr:cNvSpPr>
      </xdr:nvSpPr>
      <xdr:spPr bwMode="auto">
        <a:xfrm>
          <a:off x="420156" y="9309242"/>
          <a:ext cx="35370" cy="64350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1480757</xdr:colOff>
      <xdr:row>33</xdr:row>
      <xdr:rowOff>578863</xdr:rowOff>
    </xdr:from>
    <xdr:to>
      <xdr:col>0</xdr:col>
      <xdr:colOff>1519916</xdr:colOff>
      <xdr:row>36</xdr:row>
      <xdr:rowOff>108566</xdr:rowOff>
    </xdr:to>
    <xdr:sp macro="" textlink="">
      <xdr:nvSpPr>
        <xdr:cNvPr id="29" name="Rectangle 18">
          <a:extLst>
            <a:ext uri="{FF2B5EF4-FFF2-40B4-BE49-F238E27FC236}">
              <a16:creationId xmlns:a16="http://schemas.microsoft.com/office/drawing/2014/main" id="{B4B82181-F2BB-4346-872E-8F2843EC82FB}"/>
            </a:ext>
          </a:extLst>
        </xdr:cNvPr>
        <xdr:cNvSpPr>
          <a:spLocks noChangeArrowheads="1"/>
        </xdr:cNvSpPr>
      </xdr:nvSpPr>
      <xdr:spPr bwMode="auto">
        <a:xfrm>
          <a:off x="1480757" y="9294238"/>
          <a:ext cx="39159" cy="64412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332014</xdr:colOff>
      <xdr:row>34</xdr:row>
      <xdr:rowOff>25681</xdr:rowOff>
    </xdr:from>
    <xdr:to>
      <xdr:col>0</xdr:col>
      <xdr:colOff>1669324</xdr:colOff>
      <xdr:row>34</xdr:row>
      <xdr:rowOff>81791</xdr:rowOff>
    </xdr:to>
    <xdr:sp macro="" textlink="">
      <xdr:nvSpPr>
        <xdr:cNvPr id="30" name="Freihandform 33">
          <a:extLst>
            <a:ext uri="{FF2B5EF4-FFF2-40B4-BE49-F238E27FC236}">
              <a16:creationId xmlns:a16="http://schemas.microsoft.com/office/drawing/2014/main" id="{E0257BB1-487D-4081-8D03-7BC8FCE8694C}"/>
            </a:ext>
          </a:extLst>
        </xdr:cNvPr>
        <xdr:cNvSpPr>
          <a:spLocks/>
        </xdr:cNvSpPr>
      </xdr:nvSpPr>
      <xdr:spPr bwMode="auto">
        <a:xfrm>
          <a:off x="332014" y="8831976"/>
          <a:ext cx="1337310" cy="56110"/>
        </a:xfrm>
        <a:custGeom>
          <a:avLst/>
          <a:gdLst>
            <a:gd name="T0" fmla="*/ 0 w 1830"/>
            <a:gd name="T1" fmla="*/ 186 h 586"/>
            <a:gd name="T2" fmla="*/ 390 w 1830"/>
            <a:gd name="T3" fmla="*/ 489 h 586"/>
            <a:gd name="T4" fmla="*/ 894 w 1830"/>
            <a:gd name="T5" fmla="*/ 582 h 586"/>
            <a:gd name="T6" fmla="*/ 1371 w 1830"/>
            <a:gd name="T7" fmla="*/ 462 h 586"/>
            <a:gd name="T8" fmla="*/ 1830 w 1830"/>
            <a:gd name="T9" fmla="*/ 0 h 5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30" h="586">
              <a:moveTo>
                <a:pt x="0" y="186"/>
              </a:moveTo>
              <a:cubicBezTo>
                <a:pt x="65" y="236"/>
                <a:pt x="241" y="423"/>
                <a:pt x="390" y="489"/>
              </a:cubicBezTo>
              <a:cubicBezTo>
                <a:pt x="539" y="555"/>
                <a:pt x="731" y="586"/>
                <a:pt x="894" y="582"/>
              </a:cubicBezTo>
              <a:cubicBezTo>
                <a:pt x="1057" y="578"/>
                <a:pt x="1215" y="559"/>
                <a:pt x="1371" y="462"/>
              </a:cubicBezTo>
              <a:cubicBezTo>
                <a:pt x="1527" y="365"/>
                <a:pt x="1734" y="96"/>
                <a:pt x="1830" y="0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  <xdr:twoCellAnchor>
    <xdr:from>
      <xdr:col>0</xdr:col>
      <xdr:colOff>332649</xdr:colOff>
      <xdr:row>34</xdr:row>
      <xdr:rowOff>131956</xdr:rowOff>
    </xdr:from>
    <xdr:to>
      <xdr:col>0</xdr:col>
      <xdr:colOff>1675674</xdr:colOff>
      <xdr:row>35</xdr:row>
      <xdr:rowOff>17944</xdr:rowOff>
    </xdr:to>
    <xdr:sp macro="" textlink="">
      <xdr:nvSpPr>
        <xdr:cNvPr id="31" name="Freihandform 37">
          <a:extLst>
            <a:ext uri="{FF2B5EF4-FFF2-40B4-BE49-F238E27FC236}">
              <a16:creationId xmlns:a16="http://schemas.microsoft.com/office/drawing/2014/main" id="{6EB6B7EA-0ED7-432F-8ACA-F1EE2B610DEF}"/>
            </a:ext>
          </a:extLst>
        </xdr:cNvPr>
        <xdr:cNvSpPr>
          <a:spLocks/>
        </xdr:cNvSpPr>
      </xdr:nvSpPr>
      <xdr:spPr bwMode="auto">
        <a:xfrm>
          <a:off x="332649" y="8938251"/>
          <a:ext cx="1343025" cy="111125"/>
        </a:xfrm>
        <a:custGeom>
          <a:avLst/>
          <a:gdLst>
            <a:gd name="T0" fmla="*/ 0 w 1842"/>
            <a:gd name="T1" fmla="*/ 447 h 582"/>
            <a:gd name="T2" fmla="*/ 363 w 1842"/>
            <a:gd name="T3" fmla="*/ 90 h 582"/>
            <a:gd name="T4" fmla="*/ 936 w 1842"/>
            <a:gd name="T5" fmla="*/ 3 h 582"/>
            <a:gd name="T6" fmla="*/ 1353 w 1842"/>
            <a:gd name="T7" fmla="*/ 108 h 582"/>
            <a:gd name="T8" fmla="*/ 1842 w 1842"/>
            <a:gd name="T9" fmla="*/ 582 h 5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</a:cxnLst>
          <a:rect l="0" t="0" r="r" b="b"/>
          <a:pathLst>
            <a:path w="1842" h="582">
              <a:moveTo>
                <a:pt x="0" y="447"/>
              </a:moveTo>
              <a:cubicBezTo>
                <a:pt x="60" y="388"/>
                <a:pt x="207" y="164"/>
                <a:pt x="363" y="90"/>
              </a:cubicBezTo>
              <a:cubicBezTo>
                <a:pt x="519" y="16"/>
                <a:pt x="771" y="0"/>
                <a:pt x="936" y="3"/>
              </a:cubicBezTo>
              <a:cubicBezTo>
                <a:pt x="1101" y="6"/>
                <a:pt x="1202" y="12"/>
                <a:pt x="1353" y="108"/>
              </a:cubicBezTo>
              <a:cubicBezTo>
                <a:pt x="1504" y="204"/>
                <a:pt x="1740" y="483"/>
                <a:pt x="1842" y="582"/>
              </a:cubicBezTo>
            </a:path>
          </a:pathLst>
        </a:custGeom>
        <a:noFill/>
        <a:ln w="15875" cap="flat">
          <a:solidFill>
            <a:srgbClr val="0000FF"/>
          </a:solidFill>
          <a:prstDash val="dash"/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4</xdr:col>
      <xdr:colOff>1447800</xdr:colOff>
      <xdr:row>35</xdr:row>
      <xdr:rowOff>66675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3" tint="0.59999389629810485"/>
  </sheetPr>
  <dimension ref="A1:X94"/>
  <sheetViews>
    <sheetView tabSelected="1" view="pageLayout" zoomScaleNormal="100" workbookViewId="0">
      <selection activeCell="K84" activeCellId="1" sqref="F84:G84 K84:L84"/>
    </sheetView>
  </sheetViews>
  <sheetFormatPr baseColWidth="10" defaultColWidth="11.44140625" defaultRowHeight="13.8" x14ac:dyDescent="0.25"/>
  <cols>
    <col min="1" max="4" width="4.33203125" style="1" customWidth="1"/>
    <col min="5" max="5" width="5.5546875" style="1" customWidth="1"/>
    <col min="6" max="20" width="4.33203125" style="1" customWidth="1"/>
    <col min="21" max="24" width="11.44140625" style="1" hidden="1" customWidth="1"/>
    <col min="25" max="16384" width="11.44140625" style="1"/>
  </cols>
  <sheetData>
    <row r="1" spans="1:20" ht="14.25" customHeight="1" x14ac:dyDescent="0.4">
      <c r="A1" s="2"/>
    </row>
    <row r="2" spans="1:20" ht="24.6" x14ac:dyDescent="0.4">
      <c r="A2" s="44" t="s">
        <v>18</v>
      </c>
    </row>
    <row r="3" spans="1:20" ht="6" customHeight="1" x14ac:dyDescent="0.25"/>
    <row r="4" spans="1:20" x14ac:dyDescent="0.25">
      <c r="A4" s="1" t="s">
        <v>17</v>
      </c>
    </row>
    <row r="7" spans="1:20" ht="14.4" x14ac:dyDescent="0.3">
      <c r="M7"/>
      <c r="T7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4" t="s">
        <v>19</v>
      </c>
    </row>
    <row r="10" spans="1:20" x14ac:dyDescent="0.25">
      <c r="A10" s="1" t="s">
        <v>150</v>
      </c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1:20" x14ac:dyDescent="0.25"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x14ac:dyDescent="0.25"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x14ac:dyDescent="0.25"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5" spans="1:20" x14ac:dyDescent="0.25">
      <c r="A15" s="1" t="s">
        <v>20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x14ac:dyDescent="0.25"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4" x14ac:dyDescent="0.25"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9" spans="1:24" x14ac:dyDescent="0.25">
      <c r="A19" s="1" t="s">
        <v>21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spans="1:24" x14ac:dyDescent="0.25"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spans="1:24" x14ac:dyDescent="0.25"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</row>
    <row r="22" spans="1:24" x14ac:dyDescent="0.25"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4" spans="1:24" x14ac:dyDescent="0.25">
      <c r="A24" s="1" t="s">
        <v>22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4" x14ac:dyDescent="0.25"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4" x14ac:dyDescent="0.25"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</row>
    <row r="27" spans="1:24" x14ac:dyDescent="0.25"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</row>
    <row r="29" spans="1:24" x14ac:dyDescent="0.25">
      <c r="A29" s="1" t="s">
        <v>99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  <row r="30" spans="1:24" x14ac:dyDescent="0.25"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4" x14ac:dyDescent="0.25">
      <c r="A31" s="1" t="s">
        <v>98</v>
      </c>
      <c r="F31" s="75" t="s">
        <v>65</v>
      </c>
      <c r="G31" s="75"/>
      <c r="H31" s="75"/>
      <c r="I31" s="75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1" t="s">
        <v>65</v>
      </c>
      <c r="V31" s="1" t="s">
        <v>2</v>
      </c>
      <c r="W31" s="1" t="s">
        <v>3</v>
      </c>
      <c r="X31" s="1" t="s">
        <v>4</v>
      </c>
    </row>
    <row r="32" spans="1:24" x14ac:dyDescent="0.25"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4" x14ac:dyDescent="0.25">
      <c r="A33" s="1" t="s">
        <v>23</v>
      </c>
      <c r="F33" s="75" t="s">
        <v>65</v>
      </c>
      <c r="G33" s="75"/>
      <c r="H33" s="75"/>
      <c r="I33" s="75"/>
      <c r="J33" s="75"/>
      <c r="K33" s="75"/>
      <c r="L33" s="75"/>
      <c r="M33" s="75"/>
      <c r="U33" s="1" t="s">
        <v>65</v>
      </c>
      <c r="V33" s="1" t="s">
        <v>68</v>
      </c>
      <c r="W33" s="1" t="s">
        <v>69</v>
      </c>
      <c r="X33" s="1" t="s">
        <v>70</v>
      </c>
    </row>
    <row r="34" spans="1:24" x14ac:dyDescent="0.25">
      <c r="F34" s="31"/>
      <c r="G34" s="31"/>
      <c r="H34" s="31"/>
      <c r="I34" s="31"/>
      <c r="J34" s="31"/>
      <c r="K34" s="31"/>
      <c r="L34" s="31"/>
    </row>
    <row r="35" spans="1:24" ht="16.2" x14ac:dyDescent="0.35">
      <c r="A35" s="1" t="s">
        <v>24</v>
      </c>
      <c r="F35" s="1" t="s">
        <v>28</v>
      </c>
      <c r="J35" s="30" t="s">
        <v>0</v>
      </c>
      <c r="K35" s="78" t="str">
        <f>IF(F31="Minergie",U35,IF(F31="Minergie-P",V35,IF(F31="Minergie-A",W35," ")))</f>
        <v xml:space="preserve"> </v>
      </c>
      <c r="L35" s="78"/>
      <c r="M35" s="4" t="s">
        <v>1</v>
      </c>
      <c r="P35" s="81" t="str">
        <f>IF(F33="Nuove costruzioni / Ammodernamenti","(limite specifico dell'oggetto)"," ")</f>
        <v xml:space="preserve"> </v>
      </c>
      <c r="Q35" s="81"/>
      <c r="R35" s="81"/>
      <c r="S35" s="81"/>
      <c r="T35" s="81"/>
      <c r="U35" s="32" t="e">
        <f>IF(F33="Nuove costruzioni",(F73*1.2+F75*12+F76*6)/(F73+F75+F76),IF(F33="Ammodernamenti",(F74*1.6+F75*12+F76*6)/SUM(F74:F76),(F73*1.2+F74*1.6+F75*12+F76*6)/SUM(F73:F76)))</f>
        <v>#DIV/0!</v>
      </c>
      <c r="V35" s="32" t="e">
        <f>IF(F33="Nuove costruzioni",(F73*0.8+F75*12+F76*6)/(F73+F75+F76),IF(F33="Ammodernamenti",(F74*1.6+F75*12+F76*6)/SUM(F74:F76),(F73*0.8+F74*1.6+F75*12+F76*6)/SUM(F73:F76)))</f>
        <v>#DIV/0!</v>
      </c>
      <c r="W35" s="32" t="e">
        <f>IF(F33="Nuove costruzioni",(F73*0.8+F75*12+F76*6)/(F73+F75+F76),IF(F33="Ammodernamenti",(F74*1.6+F75*12+F76*6)/SUM(F74:F76),(F73*0.8+F74*1.6+F75*12+F76*6)/SUM(F73:F76)))</f>
        <v>#DIV/0!</v>
      </c>
      <c r="X35" s="32" t="s">
        <v>16</v>
      </c>
    </row>
    <row r="36" spans="1:24" ht="16.2" x14ac:dyDescent="0.35">
      <c r="F36" s="1" t="s">
        <v>27</v>
      </c>
      <c r="K36" s="78" t="str">
        <f>IF(K35=" "," ",ROUND(P86,1))</f>
        <v xml:space="preserve"> </v>
      </c>
      <c r="L36" s="78"/>
      <c r="M36" s="4" t="s">
        <v>1</v>
      </c>
    </row>
    <row r="37" spans="1:24" x14ac:dyDescent="0.25">
      <c r="F37" s="1" t="s">
        <v>29</v>
      </c>
      <c r="L37" s="30" t="str">
        <f>IF(K35=" "," ",IF(K36&lt;=K35,"Si","No"))</f>
        <v xml:space="preserve"> </v>
      </c>
      <c r="M37" s="4"/>
    </row>
    <row r="38" spans="1:24" x14ac:dyDescent="0.25">
      <c r="M38" s="4"/>
    </row>
    <row r="39" spans="1:24" x14ac:dyDescent="0.25">
      <c r="A39" s="1" t="s">
        <v>25</v>
      </c>
      <c r="F39" s="1" t="s">
        <v>26</v>
      </c>
      <c r="M39" s="4"/>
      <c r="O39" s="1" t="s">
        <v>100</v>
      </c>
    </row>
    <row r="40" spans="1:24" x14ac:dyDescent="0.25">
      <c r="M40" s="4"/>
    </row>
    <row r="43" spans="1:24" x14ac:dyDescent="0.25">
      <c r="F43" s="75"/>
      <c r="G43" s="75"/>
      <c r="H43" s="75"/>
      <c r="I43" s="75"/>
      <c r="J43" s="75"/>
      <c r="K43" s="75"/>
      <c r="L43" s="75"/>
      <c r="O43" s="75"/>
      <c r="P43" s="75"/>
      <c r="Q43" s="75"/>
      <c r="R43" s="75"/>
      <c r="S43" s="75"/>
      <c r="T43" s="75"/>
    </row>
    <row r="45" spans="1:24" ht="16.2" x14ac:dyDescent="0.25">
      <c r="A45" s="1" t="s">
        <v>103</v>
      </c>
      <c r="F45" s="1" t="s">
        <v>75</v>
      </c>
      <c r="O45" s="75" t="s">
        <v>65</v>
      </c>
      <c r="P45" s="75"/>
      <c r="Q45" s="75"/>
      <c r="R45" s="75"/>
      <c r="S45" s="75"/>
      <c r="U45" s="1" t="s">
        <v>65</v>
      </c>
      <c r="V45" s="1" t="s">
        <v>102</v>
      </c>
      <c r="W45" s="1" t="s">
        <v>74</v>
      </c>
    </row>
    <row r="46" spans="1:24" x14ac:dyDescent="0.25">
      <c r="F46" s="1" t="s">
        <v>76</v>
      </c>
      <c r="O46" s="75" t="s">
        <v>65</v>
      </c>
      <c r="P46" s="75"/>
      <c r="Q46" s="75"/>
      <c r="R46" s="75"/>
      <c r="S46" s="75"/>
    </row>
    <row r="47" spans="1:24" ht="30" customHeight="1" x14ac:dyDescent="0.25">
      <c r="F47" s="80" t="s">
        <v>101</v>
      </c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</row>
    <row r="48" spans="1:24" ht="15.6" x14ac:dyDescent="0.3">
      <c r="A48" s="5" t="s">
        <v>153</v>
      </c>
    </row>
    <row r="49" spans="1:20" ht="5.4" customHeight="1" x14ac:dyDescent="0.25"/>
    <row r="50" spans="1:20" x14ac:dyDescent="0.25">
      <c r="A50" s="1" t="s">
        <v>56</v>
      </c>
      <c r="F50" s="35"/>
      <c r="G50" s="4" t="s">
        <v>152</v>
      </c>
    </row>
    <row r="51" spans="1:20" x14ac:dyDescent="0.25">
      <c r="A51" s="1" t="s">
        <v>57</v>
      </c>
      <c r="F51" s="35"/>
      <c r="G51" s="4" t="s">
        <v>55</v>
      </c>
    </row>
    <row r="52" spans="1:20" x14ac:dyDescent="0.25">
      <c r="F52" s="35"/>
      <c r="G52" s="4" t="s">
        <v>154</v>
      </c>
    </row>
    <row r="53" spans="1:20" ht="10.5" customHeight="1" x14ac:dyDescent="0.25"/>
    <row r="54" spans="1:20" x14ac:dyDescent="0.25">
      <c r="A54" s="1" t="s">
        <v>54</v>
      </c>
      <c r="F54" s="35"/>
      <c r="G54" s="4" t="s">
        <v>58</v>
      </c>
    </row>
    <row r="55" spans="1:20" x14ac:dyDescent="0.25">
      <c r="A55" s="1" t="s">
        <v>53</v>
      </c>
      <c r="F55" s="35"/>
      <c r="G55" s="4" t="s">
        <v>155</v>
      </c>
    </row>
    <row r="56" spans="1:20" x14ac:dyDescent="0.25">
      <c r="F56" s="35"/>
      <c r="G56" s="4" t="s">
        <v>59</v>
      </c>
    </row>
    <row r="57" spans="1:20" ht="14.4" x14ac:dyDescent="0.3">
      <c r="F57" s="35"/>
      <c r="G57" s="45" t="s">
        <v>156</v>
      </c>
      <c r="H57"/>
    </row>
    <row r="58" spans="1:20" ht="10.5" customHeight="1" x14ac:dyDescent="0.3">
      <c r="G58"/>
      <c r="H58" s="4"/>
    </row>
    <row r="59" spans="1:20" x14ac:dyDescent="0.25">
      <c r="A59" s="1" t="s">
        <v>157</v>
      </c>
      <c r="F59" s="35"/>
      <c r="G59" s="79" t="s">
        <v>95</v>
      </c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</row>
    <row r="60" spans="1:20" ht="10.5" customHeight="1" x14ac:dyDescent="0.25"/>
    <row r="61" spans="1:20" x14ac:dyDescent="0.25">
      <c r="A61" s="1" t="s">
        <v>44</v>
      </c>
      <c r="F61" s="35"/>
      <c r="G61" s="79" t="s">
        <v>90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</row>
    <row r="62" spans="1:20" x14ac:dyDescent="0.25">
      <c r="F62" s="35"/>
      <c r="G62" s="79" t="s">
        <v>93</v>
      </c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</row>
    <row r="63" spans="1:20" x14ac:dyDescent="0.25">
      <c r="F63" s="35"/>
      <c r="G63" s="79" t="s">
        <v>91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</row>
    <row r="64" spans="1:20" x14ac:dyDescent="0.25">
      <c r="F64" s="35"/>
      <c r="G64" s="79" t="s">
        <v>92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</row>
    <row r="65" spans="1:20" x14ac:dyDescent="0.25">
      <c r="F65" s="35"/>
      <c r="G65" s="79" t="s">
        <v>94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</row>
    <row r="66" spans="1:20" ht="10.5" customHeight="1" x14ac:dyDescent="0.25">
      <c r="G66" s="4"/>
    </row>
    <row r="67" spans="1:20" x14ac:dyDescent="0.25">
      <c r="A67" s="1" t="s">
        <v>43</v>
      </c>
      <c r="F67" s="35"/>
      <c r="G67" s="89" t="s">
        <v>77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</row>
    <row r="68" spans="1:20" x14ac:dyDescent="0.25">
      <c r="F68" s="35"/>
      <c r="G68" s="79" t="s">
        <v>158</v>
      </c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</row>
    <row r="69" spans="1:20" ht="7.95" customHeight="1" x14ac:dyDescent="0.25"/>
    <row r="70" spans="1:20" x14ac:dyDescent="0.25">
      <c r="A70" s="17" t="s">
        <v>30</v>
      </c>
    </row>
    <row r="71" spans="1:20" ht="7.95" customHeight="1" x14ac:dyDescent="0.25">
      <c r="A71" s="17"/>
    </row>
    <row r="72" spans="1:20" ht="18.600000000000001" customHeight="1" x14ac:dyDescent="0.25">
      <c r="A72" s="85" t="s">
        <v>31</v>
      </c>
      <c r="B72" s="85"/>
      <c r="C72" s="85"/>
      <c r="D72" s="85"/>
      <c r="E72" s="85"/>
      <c r="F72" s="86"/>
      <c r="G72" s="87"/>
      <c r="H72" s="87"/>
      <c r="I72" s="87"/>
      <c r="J72" s="88"/>
    </row>
    <row r="73" spans="1:20" ht="17.399999999999999" x14ac:dyDescent="0.35">
      <c r="A73" s="61" t="s">
        <v>96</v>
      </c>
      <c r="B73" s="62"/>
      <c r="C73" s="62"/>
      <c r="D73" s="62"/>
      <c r="E73" s="63"/>
      <c r="F73" s="64"/>
      <c r="G73" s="65"/>
      <c r="H73" s="25" t="s">
        <v>7</v>
      </c>
      <c r="I73" s="25"/>
      <c r="J73" s="26"/>
      <c r="K73" s="27" t="s">
        <v>35</v>
      </c>
      <c r="L73" s="25"/>
      <c r="M73" s="25"/>
      <c r="N73" s="25"/>
      <c r="O73" s="26"/>
      <c r="P73" s="64"/>
      <c r="Q73" s="65"/>
      <c r="R73" s="25" t="s">
        <v>14</v>
      </c>
      <c r="S73" s="25"/>
      <c r="T73" s="26"/>
    </row>
    <row r="74" spans="1:20" ht="17.399999999999999" x14ac:dyDescent="0.35">
      <c r="A74" s="61" t="s">
        <v>97</v>
      </c>
      <c r="B74" s="62"/>
      <c r="C74" s="62"/>
      <c r="D74" s="62"/>
      <c r="E74" s="63"/>
      <c r="F74" s="64"/>
      <c r="G74" s="65"/>
      <c r="H74" s="25" t="s">
        <v>7</v>
      </c>
      <c r="I74" s="25"/>
      <c r="J74" s="26"/>
      <c r="K74" s="27" t="s">
        <v>33</v>
      </c>
      <c r="L74" s="25"/>
      <c r="M74" s="25"/>
      <c r="N74" s="25"/>
      <c r="O74" s="26"/>
      <c r="P74" s="64"/>
      <c r="Q74" s="65"/>
      <c r="R74" s="25" t="s">
        <v>14</v>
      </c>
      <c r="S74" s="25"/>
      <c r="T74" s="26"/>
    </row>
    <row r="75" spans="1:20" ht="16.2" x14ac:dyDescent="0.25">
      <c r="A75" s="61" t="s">
        <v>105</v>
      </c>
      <c r="B75" s="62"/>
      <c r="C75" s="62"/>
      <c r="D75" s="62"/>
      <c r="E75" s="63"/>
      <c r="F75" s="64"/>
      <c r="G75" s="65"/>
      <c r="H75" s="25" t="s">
        <v>7</v>
      </c>
      <c r="I75" s="25"/>
      <c r="J75" s="26"/>
      <c r="K75" s="61" t="s">
        <v>32</v>
      </c>
      <c r="L75" s="62"/>
      <c r="M75" s="62"/>
      <c r="N75" s="62"/>
      <c r="O75" s="63"/>
      <c r="P75" s="64"/>
      <c r="Q75" s="65"/>
      <c r="R75" s="25" t="s">
        <v>15</v>
      </c>
      <c r="S75" s="25"/>
      <c r="T75" s="26"/>
    </row>
    <row r="76" spans="1:20" ht="16.2" x14ac:dyDescent="0.25">
      <c r="A76" s="61" t="s">
        <v>106</v>
      </c>
      <c r="B76" s="62"/>
      <c r="C76" s="62"/>
      <c r="D76" s="62"/>
      <c r="E76" s="63"/>
      <c r="F76" s="64"/>
      <c r="G76" s="65"/>
      <c r="H76" s="25" t="s">
        <v>7</v>
      </c>
      <c r="I76" s="25"/>
      <c r="J76" s="26"/>
      <c r="K76" s="61" t="s">
        <v>34</v>
      </c>
      <c r="L76" s="62"/>
      <c r="M76" s="62"/>
      <c r="N76" s="62"/>
      <c r="O76" s="63"/>
      <c r="P76" s="64"/>
      <c r="Q76" s="65"/>
      <c r="R76" s="25" t="s">
        <v>8</v>
      </c>
      <c r="S76" s="25"/>
      <c r="T76" s="26"/>
    </row>
    <row r="77" spans="1:20" ht="16.2" x14ac:dyDescent="0.35">
      <c r="A77" s="61" t="s">
        <v>164</v>
      </c>
      <c r="B77" s="62"/>
      <c r="C77" s="62"/>
      <c r="D77" s="62"/>
      <c r="E77" s="63"/>
      <c r="F77" s="96" t="str">
        <f>IF(F73=0," ",SUM(F73:G76))</f>
        <v xml:space="preserve"> </v>
      </c>
      <c r="G77" s="97"/>
      <c r="H77" s="25" t="s">
        <v>7</v>
      </c>
      <c r="I77" s="25"/>
      <c r="J77" s="26"/>
      <c r="K77" s="61" t="s">
        <v>78</v>
      </c>
      <c r="L77" s="62"/>
      <c r="M77" s="62"/>
      <c r="N77" s="62"/>
      <c r="O77" s="63"/>
      <c r="P77" s="64"/>
      <c r="Q77" s="65"/>
      <c r="R77" s="25" t="s">
        <v>163</v>
      </c>
      <c r="S77" s="25"/>
      <c r="T77" s="26"/>
    </row>
    <row r="79" spans="1:20" x14ac:dyDescent="0.25">
      <c r="A79" s="61"/>
      <c r="B79" s="62"/>
      <c r="C79" s="62"/>
      <c r="D79" s="62"/>
      <c r="E79" s="63"/>
      <c r="F79" s="90" t="s">
        <v>45</v>
      </c>
      <c r="G79" s="91"/>
      <c r="H79" s="91"/>
      <c r="I79" s="91"/>
      <c r="J79" s="92"/>
      <c r="K79" s="90" t="s">
        <v>36</v>
      </c>
      <c r="L79" s="91"/>
      <c r="M79" s="91"/>
      <c r="N79" s="91"/>
      <c r="O79" s="92"/>
      <c r="P79" s="90" t="s">
        <v>107</v>
      </c>
      <c r="Q79" s="91"/>
      <c r="R79" s="91"/>
      <c r="S79" s="91"/>
      <c r="T79" s="92"/>
    </row>
    <row r="80" spans="1:20" ht="16.2" x14ac:dyDescent="0.35">
      <c r="A80" s="61" t="s">
        <v>42</v>
      </c>
      <c r="B80" s="62"/>
      <c r="C80" s="62"/>
      <c r="D80" s="62"/>
      <c r="E80" s="63"/>
      <c r="F80" s="64"/>
      <c r="G80" s="65"/>
      <c r="H80" s="25" t="s">
        <v>9</v>
      </c>
      <c r="I80" s="25"/>
      <c r="J80" s="26"/>
      <c r="K80" s="64"/>
      <c r="L80" s="65"/>
      <c r="M80" s="25" t="s">
        <v>9</v>
      </c>
      <c r="N80" s="25"/>
      <c r="O80" s="26"/>
      <c r="P80" s="20"/>
      <c r="T80" s="21"/>
    </row>
    <row r="81" spans="1:20" ht="17.399999999999999" x14ac:dyDescent="0.35">
      <c r="A81" s="61" t="s">
        <v>41</v>
      </c>
      <c r="B81" s="62"/>
      <c r="C81" s="62"/>
      <c r="D81" s="62"/>
      <c r="E81" s="63"/>
      <c r="F81" s="64"/>
      <c r="G81" s="65"/>
      <c r="H81" s="25" t="s">
        <v>10</v>
      </c>
      <c r="I81" s="25"/>
      <c r="J81" s="26"/>
      <c r="K81" s="64"/>
      <c r="L81" s="65"/>
      <c r="M81" s="25" t="s">
        <v>10</v>
      </c>
      <c r="N81" s="25"/>
      <c r="O81" s="26"/>
      <c r="P81" s="20"/>
      <c r="T81" s="21"/>
    </row>
    <row r="82" spans="1:20" ht="16.2" x14ac:dyDescent="0.25">
      <c r="A82" s="72" t="s">
        <v>147</v>
      </c>
      <c r="B82" s="73"/>
      <c r="C82" s="73"/>
      <c r="D82" s="73"/>
      <c r="E82" s="74"/>
      <c r="F82" s="66"/>
      <c r="G82" s="67"/>
      <c r="H82" s="1" t="s">
        <v>11</v>
      </c>
      <c r="J82" s="21"/>
      <c r="K82" s="66"/>
      <c r="L82" s="67"/>
      <c r="M82" s="1" t="s">
        <v>11</v>
      </c>
      <c r="O82" s="21"/>
      <c r="P82" s="20"/>
      <c r="T82" s="21"/>
    </row>
    <row r="83" spans="1:20" x14ac:dyDescent="0.25">
      <c r="A83" s="82" t="s">
        <v>39</v>
      </c>
      <c r="B83" s="83"/>
      <c r="C83" s="83"/>
      <c r="D83" s="83"/>
      <c r="E83" s="84"/>
      <c r="F83" s="68"/>
      <c r="G83" s="69"/>
      <c r="H83" s="3"/>
      <c r="I83" s="3"/>
      <c r="J83" s="23"/>
      <c r="K83" s="68"/>
      <c r="L83" s="69"/>
      <c r="M83" s="3"/>
      <c r="N83" s="3"/>
      <c r="O83" s="23"/>
      <c r="P83" s="20"/>
      <c r="T83" s="21"/>
    </row>
    <row r="84" spans="1:20" x14ac:dyDescent="0.25">
      <c r="A84" s="72" t="s">
        <v>40</v>
      </c>
      <c r="B84" s="73"/>
      <c r="C84" s="73"/>
      <c r="D84" s="73"/>
      <c r="E84" s="74"/>
      <c r="F84" s="70"/>
      <c r="G84" s="71"/>
      <c r="H84" s="1" t="s">
        <v>11</v>
      </c>
      <c r="J84" s="21"/>
      <c r="K84" s="70"/>
      <c r="L84" s="71"/>
      <c r="M84" s="1" t="s">
        <v>11</v>
      </c>
      <c r="O84" s="21"/>
      <c r="P84" s="20"/>
      <c r="T84" s="21"/>
    </row>
    <row r="85" spans="1:20" x14ac:dyDescent="0.25">
      <c r="A85" s="82" t="s">
        <v>5</v>
      </c>
      <c r="B85" s="83"/>
      <c r="C85" s="83"/>
      <c r="D85" s="83"/>
      <c r="E85" s="84"/>
      <c r="F85" s="68"/>
      <c r="G85" s="69"/>
      <c r="H85" s="3"/>
      <c r="I85" s="3"/>
      <c r="J85" s="23"/>
      <c r="K85" s="68"/>
      <c r="L85" s="69"/>
      <c r="M85" s="3"/>
      <c r="N85" s="3"/>
      <c r="O85" s="23"/>
      <c r="P85" s="20"/>
      <c r="T85" s="21"/>
    </row>
    <row r="86" spans="1:20" ht="16.2" x14ac:dyDescent="0.35">
      <c r="A86" s="72" t="s">
        <v>79</v>
      </c>
      <c r="B86" s="73"/>
      <c r="C86" s="73"/>
      <c r="D86" s="73"/>
      <c r="E86" s="74"/>
      <c r="F86" s="76" t="str">
        <f>IF(F80=0," ",F80/SUM(F73:G76))</f>
        <v xml:space="preserve"> </v>
      </c>
      <c r="G86" s="77"/>
      <c r="H86" s="1" t="s">
        <v>1</v>
      </c>
      <c r="J86" s="21"/>
      <c r="K86" s="76" t="str">
        <f>IF(K80=0," ",K80/SUM(F73:G76))</f>
        <v xml:space="preserve"> </v>
      </c>
      <c r="L86" s="77"/>
      <c r="M86" s="1" t="s">
        <v>1</v>
      </c>
      <c r="O86" s="21"/>
      <c r="P86" s="76" t="str">
        <f>IF(F80=0," ",(F86+K86)/2)</f>
        <v xml:space="preserve"> </v>
      </c>
      <c r="Q86" s="77"/>
      <c r="R86" s="29" t="s">
        <v>1</v>
      </c>
      <c r="S86" s="19"/>
      <c r="T86" s="24"/>
    </row>
    <row r="87" spans="1:20" ht="15" x14ac:dyDescent="0.35">
      <c r="A87" s="82" t="s">
        <v>80</v>
      </c>
      <c r="B87" s="83"/>
      <c r="C87" s="83"/>
      <c r="D87" s="83"/>
      <c r="E87" s="84"/>
      <c r="F87" s="68"/>
      <c r="G87" s="69"/>
      <c r="H87" s="3"/>
      <c r="I87" s="3"/>
      <c r="J87" s="23"/>
      <c r="K87" s="68"/>
      <c r="L87" s="69"/>
      <c r="M87" s="3"/>
      <c r="N87" s="3"/>
      <c r="O87" s="23"/>
      <c r="P87" s="22"/>
      <c r="Q87" s="3"/>
      <c r="R87" s="28"/>
      <c r="S87" s="3"/>
      <c r="T87" s="23"/>
    </row>
    <row r="88" spans="1:20" x14ac:dyDescent="0.25">
      <c r="A88" s="61" t="s">
        <v>38</v>
      </c>
      <c r="B88" s="62"/>
      <c r="C88" s="62"/>
      <c r="D88" s="62"/>
      <c r="E88" s="63"/>
      <c r="F88" s="22" t="s">
        <v>13</v>
      </c>
      <c r="G88" s="36"/>
      <c r="H88" s="3" t="s">
        <v>12</v>
      </c>
      <c r="I88" s="3"/>
      <c r="J88" s="23"/>
      <c r="K88" s="22" t="s">
        <v>13</v>
      </c>
      <c r="L88" s="36"/>
      <c r="M88" s="3" t="s">
        <v>12</v>
      </c>
      <c r="N88" s="3"/>
      <c r="O88" s="23"/>
      <c r="P88" s="22" t="s">
        <v>13</v>
      </c>
      <c r="Q88" s="36"/>
      <c r="R88" s="3" t="s">
        <v>12</v>
      </c>
      <c r="S88" s="3"/>
      <c r="T88" s="23"/>
    </row>
    <row r="89" spans="1:20" ht="8.4" customHeight="1" x14ac:dyDescent="0.25"/>
    <row r="90" spans="1:20" ht="28.5" customHeight="1" x14ac:dyDescent="0.25">
      <c r="A90" s="18" t="s">
        <v>37</v>
      </c>
      <c r="B90" s="19"/>
      <c r="C90" s="19"/>
      <c r="D90" s="19"/>
      <c r="E90" s="24"/>
      <c r="F90" s="58" t="s">
        <v>151</v>
      </c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60"/>
    </row>
    <row r="91" spans="1:20" ht="28.5" customHeight="1" x14ac:dyDescent="0.25">
      <c r="A91" s="57"/>
      <c r="E91" s="21"/>
      <c r="F91" s="58" t="s">
        <v>104</v>
      </c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60"/>
    </row>
    <row r="92" spans="1:20" ht="13.95" customHeight="1" x14ac:dyDescent="0.25">
      <c r="A92" s="57"/>
      <c r="E92" s="21"/>
      <c r="F92" s="58" t="s">
        <v>89</v>
      </c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60"/>
    </row>
    <row r="93" spans="1:20" ht="14.25" customHeight="1" x14ac:dyDescent="0.25">
      <c r="A93" s="20"/>
      <c r="E93" s="21"/>
      <c r="F93" s="93" t="s">
        <v>159</v>
      </c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5"/>
    </row>
    <row r="94" spans="1:20" ht="14.25" customHeight="1" x14ac:dyDescent="0.25">
      <c r="A94" s="22"/>
      <c r="B94" s="3"/>
      <c r="C94" s="3"/>
      <c r="D94" s="3"/>
      <c r="E94" s="23"/>
      <c r="F94" s="93" t="s">
        <v>160</v>
      </c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5"/>
    </row>
  </sheetData>
  <sheetProtection algorithmName="SHA-512" hashValue="31GjAKgBkapiQgXiWb1lChXvPJ5X9pmZ3mcYD5XhAqx2MMwekt14deI+QE0X3bEZhjzW/zWnEg9WCBI0VyjnTA==" saltValue="yaNQ6Q5eUIrqv0HIPV9vMA==" spinCount="100000" sheet="1" objects="1" scenarios="1"/>
  <mergeCells count="89">
    <mergeCell ref="F94:T94"/>
    <mergeCell ref="F93:T93"/>
    <mergeCell ref="F90:T90"/>
    <mergeCell ref="F73:G73"/>
    <mergeCell ref="F77:G77"/>
    <mergeCell ref="P76:Q76"/>
    <mergeCell ref="P73:Q73"/>
    <mergeCell ref="P74:Q74"/>
    <mergeCell ref="F74:G74"/>
    <mergeCell ref="K80:L80"/>
    <mergeCell ref="K81:L81"/>
    <mergeCell ref="K82:L82"/>
    <mergeCell ref="K83:L83"/>
    <mergeCell ref="K84:L84"/>
    <mergeCell ref="K85:L85"/>
    <mergeCell ref="P86:Q86"/>
    <mergeCell ref="K79:O79"/>
    <mergeCell ref="K86:L86"/>
    <mergeCell ref="A73:E73"/>
    <mergeCell ref="A77:E77"/>
    <mergeCell ref="K76:O76"/>
    <mergeCell ref="K75:O75"/>
    <mergeCell ref="A81:E81"/>
    <mergeCell ref="F79:J79"/>
    <mergeCell ref="A82:E82"/>
    <mergeCell ref="A83:E83"/>
    <mergeCell ref="A85:E85"/>
    <mergeCell ref="A86:E86"/>
    <mergeCell ref="A87:E87"/>
    <mergeCell ref="G68:T68"/>
    <mergeCell ref="G59:T59"/>
    <mergeCell ref="A72:E72"/>
    <mergeCell ref="F72:J72"/>
    <mergeCell ref="A74:E74"/>
    <mergeCell ref="G62:T62"/>
    <mergeCell ref="G63:T63"/>
    <mergeCell ref="G64:T64"/>
    <mergeCell ref="G67:T67"/>
    <mergeCell ref="P75:Q75"/>
    <mergeCell ref="P77:Q77"/>
    <mergeCell ref="P79:T79"/>
    <mergeCell ref="K77:O77"/>
    <mergeCell ref="A79:E79"/>
    <mergeCell ref="A80:E80"/>
    <mergeCell ref="O45:S45"/>
    <mergeCell ref="O46:S46"/>
    <mergeCell ref="G65:T65"/>
    <mergeCell ref="F47:T47"/>
    <mergeCell ref="F21:T21"/>
    <mergeCell ref="O43:T43"/>
    <mergeCell ref="P35:T35"/>
    <mergeCell ref="G61:T61"/>
    <mergeCell ref="F10:T10"/>
    <mergeCell ref="F11:T11"/>
    <mergeCell ref="F12:T12"/>
    <mergeCell ref="F13:T13"/>
    <mergeCell ref="F15:T15"/>
    <mergeCell ref="F16:T16"/>
    <mergeCell ref="F17:T17"/>
    <mergeCell ref="F19:T19"/>
    <mergeCell ref="F20:T20"/>
    <mergeCell ref="F86:G86"/>
    <mergeCell ref="F33:M33"/>
    <mergeCell ref="F31:I31"/>
    <mergeCell ref="F22:T22"/>
    <mergeCell ref="F24:T24"/>
    <mergeCell ref="F25:T25"/>
    <mergeCell ref="F26:T26"/>
    <mergeCell ref="F27:T27"/>
    <mergeCell ref="F29:T29"/>
    <mergeCell ref="K35:L35"/>
    <mergeCell ref="K36:L36"/>
    <mergeCell ref="F43:L43"/>
    <mergeCell ref="F92:T92"/>
    <mergeCell ref="F91:T91"/>
    <mergeCell ref="A75:E75"/>
    <mergeCell ref="A76:E76"/>
    <mergeCell ref="F75:G75"/>
    <mergeCell ref="F76:G76"/>
    <mergeCell ref="A88:E88"/>
    <mergeCell ref="F80:G80"/>
    <mergeCell ref="F81:G81"/>
    <mergeCell ref="F82:G82"/>
    <mergeCell ref="F83:G83"/>
    <mergeCell ref="F84:G84"/>
    <mergeCell ref="F85:G85"/>
    <mergeCell ref="A84:E84"/>
    <mergeCell ref="F87:G87"/>
    <mergeCell ref="K87:L87"/>
  </mergeCells>
  <dataValidations disablePrompts="1" count="3">
    <dataValidation type="list" allowBlank="1" showInputMessage="1" showErrorMessage="1" sqref="V31:X31 F31" xr:uid="{00000000-0002-0000-0000-000000000000}">
      <formula1>$U$31:$X$31</formula1>
    </dataValidation>
    <dataValidation type="list" allowBlank="1" showInputMessage="1" showErrorMessage="1" sqref="F33" xr:uid="{00000000-0002-0000-0000-000001000000}">
      <formula1>$U$33:$X$33</formula1>
    </dataValidation>
    <dataValidation type="list" allowBlank="1" showInputMessage="1" showErrorMessage="1" sqref="O45:O46" xr:uid="{28099467-56B6-4EC4-9F7A-7388286656DD}">
      <formula1>$U$45:$W$45</formula1>
    </dataValidation>
  </dataValidation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2024.3
</oddHeader>
    <oddFooter>&amp;R Pagina &amp;P</oddFooter>
  </headerFooter>
  <rowBreaks count="1" manualBreakCount="1">
    <brk id="4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tabColor rgb="FFFFC000"/>
  </sheetPr>
  <dimension ref="A1:C124"/>
  <sheetViews>
    <sheetView view="pageLayout" zoomScaleNormal="100" workbookViewId="0">
      <selection activeCell="K84" activeCellId="1" sqref="F84:G84 K84:L84"/>
    </sheetView>
  </sheetViews>
  <sheetFormatPr baseColWidth="10" defaultColWidth="11.44140625" defaultRowHeight="13.8" x14ac:dyDescent="0.25"/>
  <cols>
    <col min="1" max="1" width="52.88671875" style="1" customWidth="1"/>
    <col min="2" max="2" width="26.109375" style="1" customWidth="1"/>
    <col min="3" max="3" width="5" style="1" customWidth="1"/>
    <col min="4" max="16384" width="11.44140625" style="1"/>
  </cols>
  <sheetData>
    <row r="1" spans="1:3" ht="22.8" x14ac:dyDescent="0.4">
      <c r="A1" s="2" t="s">
        <v>108</v>
      </c>
    </row>
    <row r="2" spans="1:3" x14ac:dyDescent="0.25">
      <c r="C2" s="51" t="s">
        <v>19</v>
      </c>
    </row>
    <row r="3" spans="1:3" s="13" customFormat="1" ht="35.25" customHeight="1" x14ac:dyDescent="0.3">
      <c r="A3" s="11" t="s">
        <v>109</v>
      </c>
      <c r="B3" s="53" t="s">
        <v>81</v>
      </c>
      <c r="C3" s="12" t="s">
        <v>6</v>
      </c>
    </row>
    <row r="4" spans="1:3" s="13" customFormat="1" ht="26.4" x14ac:dyDescent="0.25">
      <c r="A4" s="55" t="s">
        <v>112</v>
      </c>
      <c r="B4" s="14" t="s">
        <v>49</v>
      </c>
      <c r="C4" s="33"/>
    </row>
    <row r="5" spans="1:3" s="13" customFormat="1" ht="66" x14ac:dyDescent="0.3">
      <c r="A5" s="15" t="s">
        <v>140</v>
      </c>
      <c r="B5" s="15" t="s">
        <v>110</v>
      </c>
      <c r="C5" s="33"/>
    </row>
    <row r="6" spans="1:3" s="13" customFormat="1" x14ac:dyDescent="0.25">
      <c r="A6" s="56" t="s">
        <v>113</v>
      </c>
      <c r="B6" s="14" t="s">
        <v>50</v>
      </c>
      <c r="C6" s="33"/>
    </row>
    <row r="7" spans="1:3" s="13" customFormat="1" x14ac:dyDescent="0.3">
      <c r="A7" s="14" t="s">
        <v>115</v>
      </c>
      <c r="B7" s="14" t="s">
        <v>49</v>
      </c>
      <c r="C7" s="33"/>
    </row>
    <row r="8" spans="1:3" s="13" customFormat="1" ht="26.4" x14ac:dyDescent="0.3">
      <c r="A8" s="15" t="s">
        <v>117</v>
      </c>
      <c r="B8" s="14" t="s">
        <v>50</v>
      </c>
      <c r="C8" s="33"/>
    </row>
    <row r="9" spans="1:3" s="13" customFormat="1" ht="29.4" customHeight="1" x14ac:dyDescent="0.3">
      <c r="A9" s="15" t="s">
        <v>116</v>
      </c>
      <c r="B9" s="52" t="s">
        <v>49</v>
      </c>
      <c r="C9" s="33"/>
    </row>
    <row r="10" spans="1:3" s="13" customFormat="1" x14ac:dyDescent="0.25">
      <c r="A10" s="56" t="s">
        <v>118</v>
      </c>
      <c r="B10" s="14" t="s">
        <v>111</v>
      </c>
      <c r="C10" s="33"/>
    </row>
    <row r="11" spans="1:3" s="13" customFormat="1" x14ac:dyDescent="0.3">
      <c r="A11" s="14" t="s">
        <v>64</v>
      </c>
      <c r="B11" s="14" t="s">
        <v>49</v>
      </c>
      <c r="C11" s="33"/>
    </row>
    <row r="12" spans="1:3" s="13" customFormat="1" x14ac:dyDescent="0.25">
      <c r="A12" s="56" t="s">
        <v>119</v>
      </c>
      <c r="B12" s="14" t="s">
        <v>111</v>
      </c>
      <c r="C12" s="33"/>
    </row>
    <row r="13" spans="1:3" s="13" customFormat="1" ht="26.4" x14ac:dyDescent="0.25">
      <c r="A13" s="55" t="s">
        <v>120</v>
      </c>
      <c r="B13" s="15" t="s">
        <v>82</v>
      </c>
      <c r="C13" s="33"/>
    </row>
    <row r="14" spans="1:3" s="13" customFormat="1" x14ac:dyDescent="0.25">
      <c r="A14" s="56" t="s">
        <v>121</v>
      </c>
      <c r="B14" s="14" t="s">
        <v>111</v>
      </c>
      <c r="C14" s="33"/>
    </row>
    <row r="15" spans="1:3" s="13" customFormat="1" x14ac:dyDescent="0.3">
      <c r="A15" s="14" t="s">
        <v>122</v>
      </c>
      <c r="B15" s="14" t="s">
        <v>49</v>
      </c>
      <c r="C15" s="33"/>
    </row>
    <row r="16" spans="1:3" s="13" customFormat="1" x14ac:dyDescent="0.3">
      <c r="A16" s="15" t="s">
        <v>62</v>
      </c>
      <c r="B16" s="14" t="s">
        <v>72</v>
      </c>
      <c r="C16" s="33"/>
    </row>
    <row r="17" spans="1:3" s="13" customFormat="1" x14ac:dyDescent="0.25">
      <c r="A17" s="56" t="s">
        <v>123</v>
      </c>
      <c r="B17" s="14" t="s">
        <v>72</v>
      </c>
      <c r="C17" s="33"/>
    </row>
    <row r="18" spans="1:3" s="13" customFormat="1" x14ac:dyDescent="0.25">
      <c r="A18" s="56" t="s">
        <v>61</v>
      </c>
      <c r="B18" s="15" t="s">
        <v>51</v>
      </c>
      <c r="C18" s="33"/>
    </row>
    <row r="19" spans="1:3" s="13" customFormat="1" ht="26.4" x14ac:dyDescent="0.25">
      <c r="A19" s="55" t="s">
        <v>83</v>
      </c>
      <c r="B19" s="15" t="s">
        <v>49</v>
      </c>
      <c r="C19" s="33"/>
    </row>
    <row r="20" spans="1:3" s="13" customFormat="1" x14ac:dyDescent="0.3">
      <c r="A20" s="15" t="s">
        <v>125</v>
      </c>
      <c r="B20" s="14" t="s">
        <v>111</v>
      </c>
      <c r="C20" s="33"/>
    </row>
    <row r="21" spans="1:3" s="13" customFormat="1" x14ac:dyDescent="0.3">
      <c r="A21" s="14" t="s">
        <v>124</v>
      </c>
      <c r="B21" s="52" t="s">
        <v>72</v>
      </c>
      <c r="C21" s="33"/>
    </row>
    <row r="22" spans="1:3" s="13" customFormat="1" ht="42" customHeight="1" x14ac:dyDescent="0.3">
      <c r="A22" s="15" t="s">
        <v>126</v>
      </c>
      <c r="B22" s="15" t="s">
        <v>148</v>
      </c>
      <c r="C22" s="33"/>
    </row>
    <row r="23" spans="1:3" s="13" customFormat="1" x14ac:dyDescent="0.3">
      <c r="A23" s="14" t="s">
        <v>128</v>
      </c>
      <c r="B23" s="52" t="s">
        <v>51</v>
      </c>
      <c r="C23" s="33"/>
    </row>
    <row r="24" spans="1:3" s="13" customFormat="1" x14ac:dyDescent="0.3">
      <c r="A24" s="14" t="s">
        <v>63</v>
      </c>
      <c r="B24" s="52" t="s">
        <v>51</v>
      </c>
      <c r="C24" s="33"/>
    </row>
    <row r="25" spans="1:3" s="13" customFormat="1" x14ac:dyDescent="0.3">
      <c r="A25" s="14" t="s">
        <v>127</v>
      </c>
      <c r="B25" s="52" t="s">
        <v>51</v>
      </c>
      <c r="C25" s="33"/>
    </row>
    <row r="26" spans="1:3" s="13" customFormat="1" x14ac:dyDescent="0.3">
      <c r="A26" s="14" t="s">
        <v>66</v>
      </c>
      <c r="B26" s="52" t="s">
        <v>49</v>
      </c>
      <c r="C26" s="33"/>
    </row>
    <row r="27" spans="1:3" s="13" customFormat="1" x14ac:dyDescent="0.3">
      <c r="A27" s="14" t="s">
        <v>84</v>
      </c>
      <c r="B27" s="14" t="s">
        <v>111</v>
      </c>
      <c r="C27" s="33"/>
    </row>
    <row r="28" spans="1:3" s="13" customFormat="1" x14ac:dyDescent="0.3">
      <c r="A28" s="14" t="s">
        <v>129</v>
      </c>
      <c r="B28" s="14" t="s">
        <v>49</v>
      </c>
      <c r="C28" s="33"/>
    </row>
    <row r="29" spans="1:3" s="13" customFormat="1" x14ac:dyDescent="0.3">
      <c r="A29" s="14" t="s">
        <v>133</v>
      </c>
      <c r="B29" s="14" t="s">
        <v>72</v>
      </c>
      <c r="C29" s="33"/>
    </row>
    <row r="30" spans="1:3" s="13" customFormat="1" x14ac:dyDescent="0.3">
      <c r="A30" s="14" t="s">
        <v>131</v>
      </c>
      <c r="B30" s="14" t="s">
        <v>111</v>
      </c>
      <c r="C30" s="33"/>
    </row>
    <row r="31" spans="1:3" s="13" customFormat="1" x14ac:dyDescent="0.3">
      <c r="A31" s="14" t="s">
        <v>130</v>
      </c>
      <c r="B31" s="14" t="s">
        <v>111</v>
      </c>
      <c r="C31" s="33"/>
    </row>
    <row r="32" spans="1:3" s="13" customFormat="1" x14ac:dyDescent="0.3">
      <c r="A32" s="15" t="s">
        <v>132</v>
      </c>
      <c r="B32" s="14" t="s">
        <v>111</v>
      </c>
      <c r="C32" s="33"/>
    </row>
    <row r="33" spans="1:3" s="13" customFormat="1" ht="18" customHeight="1" x14ac:dyDescent="0.3">
      <c r="A33" s="6" t="s">
        <v>134</v>
      </c>
      <c r="B33" s="16"/>
      <c r="C33" s="98"/>
    </row>
    <row r="34" spans="1:3" s="13" customFormat="1" ht="59.25" customHeight="1" x14ac:dyDescent="0.25">
      <c r="A34" s="7"/>
      <c r="B34" s="8" t="s">
        <v>60</v>
      </c>
      <c r="C34" s="99"/>
    </row>
    <row r="35" spans="1:3" s="13" customFormat="1" ht="18" customHeight="1" x14ac:dyDescent="0.25">
      <c r="A35" s="7"/>
      <c r="B35" s="7"/>
      <c r="C35" s="99"/>
    </row>
    <row r="36" spans="1:3" s="13" customFormat="1" ht="18" customHeight="1" x14ac:dyDescent="0.25">
      <c r="A36" s="7"/>
      <c r="B36" s="7"/>
      <c r="C36" s="99"/>
    </row>
    <row r="37" spans="1:3" s="13" customFormat="1" ht="18" customHeight="1" x14ac:dyDescent="0.25">
      <c r="A37" s="7"/>
      <c r="B37" s="9" t="s">
        <v>52</v>
      </c>
      <c r="C37" s="99"/>
    </row>
    <row r="38" spans="1:3" s="13" customFormat="1" ht="18" customHeight="1" x14ac:dyDescent="0.25">
      <c r="A38" s="7"/>
      <c r="B38" s="7"/>
      <c r="C38" s="99"/>
    </row>
    <row r="39" spans="1:3" s="13" customFormat="1" ht="18" customHeight="1" x14ac:dyDescent="0.25">
      <c r="A39" s="10"/>
      <c r="B39" s="10"/>
      <c r="C39" s="100"/>
    </row>
    <row r="40" spans="1:3" s="13" customFormat="1" ht="18" customHeight="1" x14ac:dyDescent="0.3">
      <c r="A40" s="15" t="s">
        <v>85</v>
      </c>
      <c r="B40" s="54" t="s">
        <v>49</v>
      </c>
      <c r="C40" s="33"/>
    </row>
    <row r="41" spans="1:3" x14ac:dyDescent="0.25">
      <c r="A41" s="15" t="s">
        <v>136</v>
      </c>
      <c r="B41" s="54" t="s">
        <v>49</v>
      </c>
      <c r="C41" s="33"/>
    </row>
    <row r="42" spans="1:3" ht="31.2" customHeight="1" x14ac:dyDescent="0.25">
      <c r="A42" s="15" t="s">
        <v>137</v>
      </c>
      <c r="B42" s="54" t="s">
        <v>149</v>
      </c>
      <c r="C42" s="33"/>
    </row>
    <row r="43" spans="1:3" ht="26.4" x14ac:dyDescent="0.25">
      <c r="A43" s="15" t="s">
        <v>138</v>
      </c>
      <c r="B43" s="54" t="s">
        <v>73</v>
      </c>
      <c r="C43" s="33"/>
    </row>
    <row r="44" spans="1:3" ht="26.4" x14ac:dyDescent="0.25">
      <c r="A44" s="15" t="s">
        <v>139</v>
      </c>
      <c r="B44" s="54" t="s">
        <v>73</v>
      </c>
      <c r="C44" s="33"/>
    </row>
    <row r="45" spans="1:3" x14ac:dyDescent="0.25">
      <c r="A45" s="15" t="s">
        <v>135</v>
      </c>
      <c r="B45" s="52" t="s">
        <v>72</v>
      </c>
      <c r="C45" s="33"/>
    </row>
    <row r="46" spans="1:3" ht="60" customHeight="1" x14ac:dyDescent="0.25">
      <c r="A46" s="101" t="s">
        <v>114</v>
      </c>
      <c r="B46" s="102"/>
      <c r="C46" s="103"/>
    </row>
    <row r="47" spans="1:3" ht="35.25" customHeight="1" x14ac:dyDescent="0.25">
      <c r="A47" s="101" t="s">
        <v>141</v>
      </c>
      <c r="B47" s="102"/>
      <c r="C47" s="103"/>
    </row>
    <row r="48" spans="1:3" ht="47.25" customHeight="1" x14ac:dyDescent="0.25">
      <c r="A48" s="101" t="s">
        <v>145</v>
      </c>
      <c r="B48" s="102"/>
      <c r="C48" s="103"/>
    </row>
    <row r="49" spans="1:3" x14ac:dyDescent="0.25">
      <c r="A49" s="110"/>
      <c r="B49" s="110"/>
      <c r="C49" s="110"/>
    </row>
    <row r="50" spans="1:3" x14ac:dyDescent="0.25">
      <c r="A50" s="111" t="s">
        <v>86</v>
      </c>
      <c r="B50" s="110"/>
      <c r="C50" s="112"/>
    </row>
    <row r="51" spans="1:3" x14ac:dyDescent="0.25">
      <c r="A51" s="111" t="s">
        <v>143</v>
      </c>
      <c r="B51" s="110"/>
      <c r="C51" s="112"/>
    </row>
    <row r="52" spans="1:3" ht="44.25" customHeight="1" x14ac:dyDescent="0.25">
      <c r="A52" s="101" t="s">
        <v>162</v>
      </c>
      <c r="B52" s="102"/>
      <c r="C52" s="103"/>
    </row>
    <row r="53" spans="1:3" x14ac:dyDescent="0.25">
      <c r="A53" s="111" t="s">
        <v>144</v>
      </c>
      <c r="B53" s="110"/>
      <c r="C53" s="112"/>
    </row>
    <row r="54" spans="1:3" ht="29.25" customHeight="1" x14ac:dyDescent="0.25">
      <c r="A54" s="104" t="s">
        <v>161</v>
      </c>
      <c r="B54" s="105"/>
      <c r="C54" s="106"/>
    </row>
    <row r="55" spans="1:3" x14ac:dyDescent="0.25">
      <c r="A55" s="4"/>
      <c r="B55" s="4"/>
      <c r="C55" s="4"/>
    </row>
    <row r="56" spans="1:3" ht="54" customHeight="1" x14ac:dyDescent="0.25">
      <c r="A56" s="107" t="s">
        <v>142</v>
      </c>
      <c r="B56" s="108"/>
      <c r="C56" s="109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  <row r="83" spans="1:3" x14ac:dyDescent="0.25">
      <c r="A83" s="4"/>
      <c r="B83" s="4"/>
      <c r="C83" s="4"/>
    </row>
    <row r="84" spans="1:3" x14ac:dyDescent="0.25">
      <c r="A84" s="4"/>
      <c r="B84" s="4"/>
      <c r="C84" s="4"/>
    </row>
    <row r="85" spans="1:3" x14ac:dyDescent="0.25">
      <c r="A85" s="4"/>
      <c r="B85" s="4"/>
      <c r="C85" s="4"/>
    </row>
    <row r="86" spans="1:3" x14ac:dyDescent="0.25">
      <c r="A86" s="4"/>
      <c r="B86" s="4"/>
      <c r="C86" s="4"/>
    </row>
    <row r="87" spans="1:3" x14ac:dyDescent="0.25">
      <c r="A87" s="4"/>
      <c r="B87" s="4"/>
      <c r="C87" s="4"/>
    </row>
    <row r="88" spans="1:3" x14ac:dyDescent="0.25">
      <c r="A88" s="4"/>
      <c r="B88" s="4"/>
      <c r="C88" s="4"/>
    </row>
    <row r="89" spans="1:3" x14ac:dyDescent="0.25">
      <c r="A89" s="4"/>
      <c r="B89" s="4"/>
      <c r="C89" s="4"/>
    </row>
    <row r="90" spans="1:3" x14ac:dyDescent="0.25">
      <c r="A90" s="4"/>
      <c r="B90" s="4"/>
      <c r="C90" s="4"/>
    </row>
    <row r="91" spans="1:3" x14ac:dyDescent="0.25">
      <c r="A91" s="4"/>
      <c r="B91" s="4"/>
      <c r="C91" s="4"/>
    </row>
    <row r="92" spans="1:3" x14ac:dyDescent="0.25">
      <c r="A92" s="4"/>
      <c r="B92" s="4"/>
      <c r="C92" s="4"/>
    </row>
    <row r="93" spans="1:3" x14ac:dyDescent="0.25">
      <c r="A93" s="4"/>
      <c r="B93" s="4"/>
      <c r="C93" s="4"/>
    </row>
    <row r="94" spans="1:3" x14ac:dyDescent="0.25">
      <c r="A94" s="4"/>
      <c r="B94" s="4"/>
      <c r="C94" s="4"/>
    </row>
    <row r="95" spans="1:3" x14ac:dyDescent="0.25">
      <c r="A95" s="4"/>
      <c r="B95" s="4"/>
      <c r="C95" s="4"/>
    </row>
    <row r="96" spans="1:3" x14ac:dyDescent="0.25">
      <c r="A96" s="4"/>
      <c r="B96" s="4"/>
      <c r="C96" s="4"/>
    </row>
    <row r="97" spans="1:3" x14ac:dyDescent="0.25">
      <c r="A97" s="4"/>
      <c r="B97" s="4"/>
      <c r="C97" s="4"/>
    </row>
    <row r="98" spans="1:3" x14ac:dyDescent="0.25">
      <c r="A98" s="4"/>
      <c r="B98" s="4"/>
      <c r="C98" s="4"/>
    </row>
    <row r="99" spans="1:3" x14ac:dyDescent="0.25">
      <c r="A99" s="4"/>
      <c r="B99" s="4"/>
      <c r="C99" s="4"/>
    </row>
    <row r="100" spans="1:3" x14ac:dyDescent="0.25">
      <c r="A100" s="4"/>
      <c r="B100" s="4"/>
      <c r="C100" s="4"/>
    </row>
    <row r="101" spans="1:3" x14ac:dyDescent="0.25">
      <c r="A101" s="4"/>
      <c r="B101" s="4"/>
      <c r="C101" s="4"/>
    </row>
    <row r="102" spans="1:3" x14ac:dyDescent="0.25">
      <c r="A102" s="4"/>
      <c r="B102" s="4"/>
      <c r="C102" s="4"/>
    </row>
    <row r="103" spans="1:3" x14ac:dyDescent="0.25">
      <c r="A103" s="4"/>
      <c r="B103" s="4"/>
      <c r="C103" s="4"/>
    </row>
    <row r="104" spans="1:3" x14ac:dyDescent="0.25">
      <c r="A104" s="4"/>
      <c r="B104" s="4"/>
      <c r="C104" s="4"/>
    </row>
    <row r="105" spans="1:3" x14ac:dyDescent="0.25">
      <c r="A105" s="4"/>
      <c r="B105" s="4"/>
      <c r="C105" s="4"/>
    </row>
    <row r="106" spans="1:3" x14ac:dyDescent="0.25">
      <c r="A106" s="4"/>
      <c r="B106" s="4"/>
      <c r="C106" s="4"/>
    </row>
    <row r="107" spans="1:3" x14ac:dyDescent="0.25">
      <c r="A107" s="4"/>
      <c r="B107" s="4"/>
      <c r="C107" s="4"/>
    </row>
    <row r="108" spans="1:3" x14ac:dyDescent="0.25">
      <c r="A108" s="4"/>
      <c r="B108" s="4"/>
      <c r="C108" s="4"/>
    </row>
    <row r="109" spans="1:3" x14ac:dyDescent="0.25">
      <c r="A109" s="4"/>
      <c r="B109" s="4"/>
      <c r="C109" s="4"/>
    </row>
    <row r="110" spans="1:3" x14ac:dyDescent="0.25">
      <c r="A110" s="4"/>
      <c r="B110" s="4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4"/>
      <c r="B113" s="4"/>
      <c r="C113" s="4"/>
    </row>
    <row r="114" spans="1:3" x14ac:dyDescent="0.25">
      <c r="A114" s="4"/>
      <c r="B114" s="4"/>
      <c r="C114" s="4"/>
    </row>
    <row r="115" spans="1:3" x14ac:dyDescent="0.25">
      <c r="A115" s="4"/>
      <c r="B115" s="4"/>
      <c r="C115" s="4"/>
    </row>
    <row r="116" spans="1:3" x14ac:dyDescent="0.25">
      <c r="A116" s="4"/>
      <c r="B116" s="4"/>
      <c r="C116" s="4"/>
    </row>
    <row r="117" spans="1:3" x14ac:dyDescent="0.25">
      <c r="A117" s="4"/>
      <c r="B117" s="4"/>
      <c r="C117" s="4"/>
    </row>
    <row r="118" spans="1:3" x14ac:dyDescent="0.25">
      <c r="A118" s="4"/>
      <c r="B118" s="4"/>
      <c r="C118" s="4"/>
    </row>
    <row r="119" spans="1:3" x14ac:dyDescent="0.25">
      <c r="A119" s="4"/>
      <c r="B119" s="4"/>
      <c r="C119" s="4"/>
    </row>
    <row r="120" spans="1:3" x14ac:dyDescent="0.25">
      <c r="A120" s="4"/>
      <c r="B120" s="4"/>
      <c r="C120" s="4"/>
    </row>
    <row r="121" spans="1:3" x14ac:dyDescent="0.25">
      <c r="A121" s="4"/>
      <c r="B121" s="4"/>
      <c r="C121" s="4"/>
    </row>
    <row r="122" spans="1:3" x14ac:dyDescent="0.25">
      <c r="A122" s="4"/>
      <c r="B122" s="4"/>
      <c r="C122" s="4"/>
    </row>
    <row r="123" spans="1:3" x14ac:dyDescent="0.25">
      <c r="B123" s="4"/>
      <c r="C123" s="4"/>
    </row>
    <row r="124" spans="1:3" x14ac:dyDescent="0.25">
      <c r="B124" s="4"/>
      <c r="C124" s="4"/>
    </row>
  </sheetData>
  <sheetProtection algorithmName="SHA-512" hashValue="DPwzEzIG8U3Oz3uUGt6L+G9qBoxKYEQNqiJoEDLXL14G/SKcWazpJxWD6y6FYf8E4oiN2VUxGL4ZQDJJn82E6Q==" saltValue="WCyegwe/2wkrt8fisLzsbQ==" spinCount="100000" sheet="1" objects="1" scenarios="1"/>
  <mergeCells count="11">
    <mergeCell ref="C33:C39"/>
    <mergeCell ref="A46:C46"/>
    <mergeCell ref="A47:C47"/>
    <mergeCell ref="A54:C54"/>
    <mergeCell ref="A56:C56"/>
    <mergeCell ref="A49:C49"/>
    <mergeCell ref="A50:C50"/>
    <mergeCell ref="A51:C51"/>
    <mergeCell ref="A52:C52"/>
    <mergeCell ref="A53:C53"/>
    <mergeCell ref="A48:C48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2024.3
</oddHeader>
    <oddFooter>&amp;R Pagina &amp;P</oddFooter>
  </headerFooter>
  <rowBreaks count="1" manualBreakCount="1">
    <brk id="32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tabColor rgb="FF00B050"/>
  </sheetPr>
  <dimension ref="A1:E18"/>
  <sheetViews>
    <sheetView view="pageLayout" zoomScaleNormal="100" workbookViewId="0">
      <selection activeCell="K84" activeCellId="1" sqref="F84:G84 K84:L84"/>
    </sheetView>
  </sheetViews>
  <sheetFormatPr baseColWidth="10" defaultColWidth="11.44140625" defaultRowHeight="13.8" x14ac:dyDescent="0.25"/>
  <cols>
    <col min="1" max="1" width="1" style="1" customWidth="1"/>
    <col min="2" max="5" width="21.109375" style="1" customWidth="1"/>
    <col min="6" max="16384" width="11.44140625" style="1"/>
  </cols>
  <sheetData>
    <row r="1" spans="1:5" ht="30" customHeight="1" x14ac:dyDescent="0.25">
      <c r="B1" s="117" t="s">
        <v>146</v>
      </c>
      <c r="C1" s="117"/>
      <c r="D1" s="117"/>
      <c r="E1" s="117"/>
    </row>
    <row r="2" spans="1:5" ht="9" customHeight="1" x14ac:dyDescent="0.25"/>
    <row r="3" spans="1:5" ht="26.4" x14ac:dyDescent="0.4">
      <c r="A3" s="2" t="s">
        <v>67</v>
      </c>
      <c r="B3" s="4"/>
      <c r="C3" s="4"/>
      <c r="D3" s="4"/>
      <c r="E3" s="51" t="s">
        <v>19</v>
      </c>
    </row>
    <row r="4" spans="1:5" ht="9" customHeight="1" thickBot="1" x14ac:dyDescent="0.3">
      <c r="A4" s="4"/>
      <c r="B4" s="4"/>
      <c r="C4" s="4"/>
      <c r="D4" s="4"/>
    </row>
    <row r="5" spans="1:5" x14ac:dyDescent="0.25">
      <c r="A5" s="4"/>
      <c r="B5" s="113" t="s">
        <v>46</v>
      </c>
      <c r="C5" s="114"/>
      <c r="D5" s="115" t="s">
        <v>47</v>
      </c>
      <c r="E5" s="116"/>
    </row>
    <row r="6" spans="1:5" ht="30" customHeight="1" x14ac:dyDescent="0.25">
      <c r="A6" s="4"/>
      <c r="B6" s="41" t="s">
        <v>48</v>
      </c>
      <c r="C6" s="48" t="s">
        <v>87</v>
      </c>
      <c r="D6" s="41" t="s">
        <v>48</v>
      </c>
      <c r="E6" s="42" t="s">
        <v>88</v>
      </c>
    </row>
    <row r="7" spans="1:5" x14ac:dyDescent="0.25">
      <c r="A7" s="4"/>
      <c r="B7" s="37"/>
      <c r="C7" s="47"/>
      <c r="D7" s="37"/>
      <c r="E7" s="38"/>
    </row>
    <row r="8" spans="1:5" x14ac:dyDescent="0.25">
      <c r="A8" s="4"/>
      <c r="B8" s="37"/>
      <c r="C8" s="47"/>
      <c r="D8" s="37"/>
      <c r="E8" s="38"/>
    </row>
    <row r="9" spans="1:5" x14ac:dyDescent="0.25">
      <c r="A9" s="4"/>
      <c r="B9" s="37"/>
      <c r="C9" s="47"/>
      <c r="D9" s="37"/>
      <c r="E9" s="38"/>
    </row>
    <row r="10" spans="1:5" x14ac:dyDescent="0.25">
      <c r="A10" s="4"/>
      <c r="B10" s="37"/>
      <c r="C10" s="47"/>
      <c r="D10" s="37"/>
      <c r="E10" s="38"/>
    </row>
    <row r="11" spans="1:5" x14ac:dyDescent="0.25">
      <c r="A11" s="4"/>
      <c r="B11" s="37"/>
      <c r="C11" s="47"/>
      <c r="D11" s="37"/>
      <c r="E11" s="38"/>
    </row>
    <row r="12" spans="1:5" x14ac:dyDescent="0.25">
      <c r="A12" s="4"/>
      <c r="B12" s="37"/>
      <c r="C12" s="47"/>
      <c r="D12" s="37"/>
      <c r="E12" s="38"/>
    </row>
    <row r="13" spans="1:5" x14ac:dyDescent="0.25">
      <c r="A13" s="4"/>
      <c r="B13" s="37"/>
      <c r="C13" s="47"/>
      <c r="D13" s="37"/>
      <c r="E13" s="38"/>
    </row>
    <row r="14" spans="1:5" x14ac:dyDescent="0.25">
      <c r="A14" s="4"/>
      <c r="B14" s="37"/>
      <c r="C14" s="47"/>
      <c r="D14" s="37"/>
      <c r="E14" s="38"/>
    </row>
    <row r="15" spans="1:5" x14ac:dyDescent="0.25">
      <c r="A15" s="4"/>
      <c r="B15" s="37"/>
      <c r="C15" s="47"/>
      <c r="D15" s="37"/>
      <c r="E15" s="38"/>
    </row>
    <row r="16" spans="1:5" ht="14.4" thickBot="1" x14ac:dyDescent="0.3">
      <c r="A16" s="4"/>
      <c r="B16" s="39"/>
      <c r="C16" s="46"/>
      <c r="D16" s="39"/>
      <c r="E16" s="40"/>
    </row>
    <row r="17" spans="2:5" ht="19.5" customHeight="1" thickBot="1" x14ac:dyDescent="0.35">
      <c r="B17" s="50" t="s">
        <v>71</v>
      </c>
      <c r="C17" s="43" t="str">
        <f>IF(B7=0," ",(RSQ(B7:B16,C7:C16)))</f>
        <v xml:space="preserve"> </v>
      </c>
      <c r="D17" s="49"/>
      <c r="E17" s="43" t="str">
        <f>IF(D7=0," ",(RSQ(D7:D16,E7:E16)))</f>
        <v xml:space="preserve"> </v>
      </c>
    </row>
    <row r="18" spans="2:5" x14ac:dyDescent="0.25">
      <c r="B18" s="4"/>
      <c r="C18" s="4"/>
      <c r="D18" s="4"/>
    </row>
  </sheetData>
  <sheetProtection algorithmName="SHA-512" hashValue="d9OKPhxRDnRuiHRUfX0ev+RlawIMARUxEldWpof0q/s+wW5h0m7rZmrh0xLzszgKxXdWORc+t0hnSzyHTqpMNA==" saltValue="boipM6oreXYof+ZztJfeKg==" spinCount="100000" sheet="1" objects="1" scenarios="1"/>
  <mergeCells count="3">
    <mergeCell ref="B5:C5"/>
    <mergeCell ref="D5:E5"/>
    <mergeCell ref="B1:E1"/>
  </mergeCells>
  <pageMargins left="0.9055118110236221" right="0.47244094488188981" top="1.3779527559055118" bottom="0.78740157480314965" header="0.31496062992125984" footer="0.31496062992125984"/>
  <pageSetup paperSize="9" orientation="portrait" verticalDpi="1200" r:id="rId1"/>
  <headerFooter>
    <oddHeader xml:space="preserve">&amp;L&amp;G&amp;R&amp;12Formulario di verifica dell'ermeticità all'aria
Versione EZ 2024.3
</oddHeader>
    <oddFooter>&amp;R Pagina 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5" ma:contentTypeDescription="Create a new document." ma:contentTypeScope="" ma:versionID="fbd0640b3d306804672d321c1ab9023d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f584a69666580f70eee65f3c3a94f408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3BB17A-FF3F-4114-BD1D-3B6A2B2A7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C107B-86F5-4316-BF1E-57F39E9A3B0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D6EADC-1BD5-4955-876B-759F458E6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Verifica</vt:lpstr>
      <vt:lpstr>Preparazione</vt:lpstr>
      <vt:lpstr>Misure ausiliarie</vt:lpstr>
      <vt:lpstr>Bauart2</vt:lpstr>
      <vt:lpstr>'Misure ausiliarie'!Druckbereich</vt:lpstr>
      <vt:lpstr>Verifica!Druckbereich</vt:lpstr>
      <vt:lpstr>Energiestandard2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Notter Gregor HSLU T&amp;A</dc:creator>
  <cp:lastModifiedBy>Christian Stünzi | Minergie</cp:lastModifiedBy>
  <cp:lastPrinted>2018-04-16T08:37:58Z</cp:lastPrinted>
  <dcterms:created xsi:type="dcterms:W3CDTF">2016-11-18T13:49:01Z</dcterms:created>
  <dcterms:modified xsi:type="dcterms:W3CDTF">2024-07-01T19:44:53Z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8b0afbd-3cf7-4707-aee4-8dc9d855de29_Enabled">
    <vt:lpwstr>true</vt:lpwstr>
  </property>
  <property fmtid="{D5CDD505-2E9C-101B-9397-08002B2CF9AE}" pid="3" name="MSIP_Label_e8b0afbd-3cf7-4707-aee4-8dc9d855de29_SetDate">
    <vt:lpwstr>2023-02-22T08:13:05Z</vt:lpwstr>
  </property>
  <property fmtid="{D5CDD505-2E9C-101B-9397-08002B2CF9AE}" pid="4" name="MSIP_Label_e8b0afbd-3cf7-4707-aee4-8dc9d855de29_Method">
    <vt:lpwstr>Standard</vt:lpwstr>
  </property>
  <property fmtid="{D5CDD505-2E9C-101B-9397-08002B2CF9AE}" pid="5" name="MSIP_Label_e8b0afbd-3cf7-4707-aee4-8dc9d855de29_Name">
    <vt:lpwstr>intern</vt:lpwstr>
  </property>
  <property fmtid="{D5CDD505-2E9C-101B-9397-08002B2CF9AE}" pid="6" name="MSIP_Label_e8b0afbd-3cf7-4707-aee4-8dc9d855de29_SiteId">
    <vt:lpwstr>75a34008-d7d1-4924-8e78-31fea86f6e68</vt:lpwstr>
  </property>
  <property fmtid="{D5CDD505-2E9C-101B-9397-08002B2CF9AE}" pid="7" name="MSIP_Label_e8b0afbd-3cf7-4707-aee4-8dc9d855de29_ActionId">
    <vt:lpwstr>1b60851e-58c8-4dc5-8ddf-f0c7e35cdfbd</vt:lpwstr>
  </property>
  <property fmtid="{D5CDD505-2E9C-101B-9397-08002B2CF9AE}" pid="8" name="MSIP_Label_e8b0afbd-3cf7-4707-aee4-8dc9d855de29_ContentBits">
    <vt:lpwstr>0</vt:lpwstr>
  </property>
</Properties>
</file>