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t239701.sharepoint.com/sites/Files/01Daten/03_Zertifizierung/01_Dokumente/03_Minergie_Hilfstools/05_Luftdichtheit/04_NWF_Luftdichtheitsmessung/01_Gültig/"/>
    </mc:Choice>
  </mc:AlternateContent>
  <xr:revisionPtr revIDLastSave="6" documentId="13_ncr:1_{0B6283DA-5F0A-4909-BF8F-D13AADFEA795}" xr6:coauthVersionLast="47" xr6:coauthVersionMax="47" xr10:uidLastSave="{FC5D4A4C-6C8A-4E0F-8B4F-7CD5CBE1F664}"/>
  <bookViews>
    <workbookView xWindow="28680" yWindow="-120" windowWidth="29040" windowHeight="15840" tabRatio="636" xr2:uid="{00000000-000D-0000-FFFF-FFFF00000000}"/>
  </bookViews>
  <sheets>
    <sheet name="Nachweis" sheetId="1" r:id="rId1"/>
    <sheet name="Zusammenfassung" sheetId="8" r:id="rId2"/>
    <sheet name="Randbedingungen" sheetId="10" r:id="rId3"/>
    <sheet name="Abdichtungen" sheetId="9" r:id="rId4"/>
  </sheets>
  <definedNames>
    <definedName name="Bauart" localSheetId="2">Randbedingungen!#REF!</definedName>
    <definedName name="Bauart" localSheetId="1">Zusammenfassung!#REF!</definedName>
    <definedName name="Bauart">Nachweis!#REF!</definedName>
    <definedName name="Bauart2" localSheetId="2">Randbedingungen!#REF!</definedName>
    <definedName name="Bauart2" localSheetId="1">Zusammenfassung!#REF!</definedName>
    <definedName name="Bauart2">Nachweis!$U$31</definedName>
    <definedName name="_xlnm.Print_Area" localSheetId="0">Nachweis!$A$1:$T$47</definedName>
    <definedName name="_xlnm.Print_Area" localSheetId="2">Randbedingungen!$A$1:$V$25</definedName>
    <definedName name="_xlnm.Print_Area" localSheetId="1">Zusammenfassung!$A$1:$M$25</definedName>
    <definedName name="Energiestandard" localSheetId="2">Randbedingungen!#REF!</definedName>
    <definedName name="Energiestandard" localSheetId="1">Zusammenfassung!#REF!</definedName>
    <definedName name="Energiestandard">Nachweis!#REF!</definedName>
    <definedName name="Energiestandard2" localSheetId="2">Randbedingungen!#REF!</definedName>
    <definedName name="Energiestandard2" localSheetId="1">Zusammenfassung!#REF!</definedName>
    <definedName name="Energiestandard2">Nachweis!$U$29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8" l="1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6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6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6" i="8"/>
  <c r="K3" i="10"/>
  <c r="H3" i="10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V3" i="10" l="1"/>
  <c r="U3" i="10"/>
  <c r="T3" i="10"/>
  <c r="S3" i="10"/>
  <c r="R3" i="10"/>
  <c r="Q3" i="10"/>
  <c r="P3" i="10"/>
  <c r="O3" i="10"/>
  <c r="N3" i="10"/>
  <c r="M3" i="10"/>
  <c r="L3" i="10"/>
  <c r="J3" i="10"/>
  <c r="I3" i="10"/>
  <c r="G3" i="10"/>
  <c r="F3" i="10"/>
  <c r="E3" i="10"/>
  <c r="D3" i="10"/>
  <c r="C3" i="10"/>
</calcChain>
</file>

<file path=xl/sharedStrings.xml><?xml version="1.0" encoding="utf-8"?>
<sst xmlns="http://schemas.openxmlformats.org/spreadsheetml/2006/main" count="178" uniqueCount="135">
  <si>
    <t>Objekt / Gebäude:</t>
  </si>
  <si>
    <t>Messzone:</t>
  </si>
  <si>
    <t>Bauart:</t>
  </si>
  <si>
    <t>Energie-Standard:</t>
  </si>
  <si>
    <t>Auftraggeber:</t>
  </si>
  <si>
    <t>Auftragnehmer:</t>
  </si>
  <si>
    <t>Prüfdatum:</t>
  </si>
  <si>
    <t>Anforderung:</t>
  </si>
  <si>
    <t>Anforderung erfüllt:</t>
  </si>
  <si>
    <t>Signatur:</t>
  </si>
  <si>
    <t>Prüfperson:</t>
  </si>
  <si>
    <t>Ort, Datum der Berichterstattung:</t>
  </si>
  <si>
    <t>Bitte wählen</t>
  </si>
  <si>
    <t>Minergie</t>
  </si>
  <si>
    <t>Minergie-A</t>
  </si>
  <si>
    <t>Minergie-P</t>
  </si>
  <si>
    <t>Neubau</t>
  </si>
  <si>
    <t>Erneuerung</t>
  </si>
  <si>
    <t>(gelbe Felder ausfüllen)</t>
  </si>
  <si>
    <t>für Minergie/-P/-A-Gebäude</t>
  </si>
  <si>
    <t>Zusammenfassung Luftdichtheitsmessungen</t>
  </si>
  <si>
    <t>siehe Zusammenfassung</t>
  </si>
  <si>
    <t>Zusammenfassung Resultate der einzelnen Messzonen:</t>
  </si>
  <si>
    <t>Zone</t>
  </si>
  <si>
    <r>
      <t>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/m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</t>
    </r>
  </si>
  <si>
    <t>ME</t>
  </si>
  <si>
    <t>MEA</t>
  </si>
  <si>
    <t>MEP</t>
  </si>
  <si>
    <t>± %</t>
  </si>
  <si>
    <t>Wind</t>
  </si>
  <si>
    <t>Messuns.</t>
  </si>
  <si>
    <t>erfüllt</t>
  </si>
  <si>
    <t>Messzonen siehe Zusammenfassung</t>
  </si>
  <si>
    <r>
      <t>r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  (&gt; 0.98)</t>
    </r>
  </si>
  <si>
    <t>n   (0.5&lt;n&lt;1.0)</t>
  </si>
  <si>
    <t>Unter</t>
  </si>
  <si>
    <t>Über</t>
  </si>
  <si>
    <t>-</t>
  </si>
  <si>
    <t>Bf</t>
  </si>
  <si>
    <t>Mittel</t>
  </si>
  <si>
    <t>Grenzw.</t>
  </si>
  <si>
    <t>X</t>
  </si>
  <si>
    <t>schliessen</t>
  </si>
  <si>
    <t>schliessen und abdichten</t>
  </si>
  <si>
    <t>öffnen</t>
  </si>
  <si>
    <t>Lüftungsklappen der Dachfenster</t>
  </si>
  <si>
    <t>Lüftungsaggregat oder Einzelraum-Lüftungsgerät</t>
  </si>
  <si>
    <t>wo möglich im Gerät abdichten und dokumentieren</t>
  </si>
  <si>
    <t>Zuluft der Wohnungslüftung in Räumen</t>
  </si>
  <si>
    <t>Abluft der Wohnungslüftung in Räumen</t>
  </si>
  <si>
    <t xml:space="preserve">Dampfabzug der Küche / Umluftsystem </t>
  </si>
  <si>
    <t>Dampfabzug der Küche / Fortluftsystem</t>
  </si>
  <si>
    <t>abdichten und dokumentieren</t>
  </si>
  <si>
    <t xml:space="preserve">Wäschetrockner in beheizter Zone mit Abluft nach aussen </t>
  </si>
  <si>
    <t>Zuluft zu Ofen</t>
  </si>
  <si>
    <t>Kamin vom Ofen</t>
  </si>
  <si>
    <t>Katzenklappen</t>
  </si>
  <si>
    <t>Schachtdeckel in beheizten Zonen</t>
  </si>
  <si>
    <t>abdichten</t>
  </si>
  <si>
    <t>Zentrale Staubsaugeranlage</t>
  </si>
  <si>
    <t>Leerrohre zu unbeheizten Zonen</t>
  </si>
  <si>
    <t>generell bei Rohrdurchbrüchen</t>
  </si>
  <si>
    <t>blau: abdichten</t>
  </si>
  <si>
    <r>
      <rPr>
        <b/>
        <sz val="10"/>
        <rFont val="Arial"/>
        <family val="2"/>
      </rPr>
      <t>Hinweis:</t>
    </r>
    <r>
      <rPr>
        <sz val="10"/>
        <rFont val="Arial"/>
        <family val="2"/>
      </rPr>
      <t xml:space="preserve"> Durch das Entfernen der zulässigen, provisorischen Abdichtungen z.B. bei kritischen Bauteilen, Ofen, etc., kann mittels einer Ein-Punkt-Messung (bei </t>
    </r>
    <r>
      <rPr>
        <sz val="10"/>
        <rFont val="Symbol"/>
        <family val="1"/>
        <charset val="2"/>
      </rPr>
      <t></t>
    </r>
    <r>
      <rPr>
        <sz val="10"/>
        <rFont val="Arial"/>
        <family val="2"/>
      </rPr>
      <t>P 50 Pa) sehr schnell die Differenz der beiden Messverfahren (1 respektive 2) abgeschätzt werden. Damit werden die Leckströme quantifiziert, die nicht der Gebäudehülle zugeordnet werden dürfen.</t>
    </r>
  </si>
  <si>
    <t>Randbedingungen</t>
  </si>
  <si>
    <t>Messzeitpunkt</t>
  </si>
  <si>
    <t>Vorgezogene Messung</t>
  </si>
  <si>
    <t>Abnahmemessung</t>
  </si>
  <si>
    <t>Baufortschritt</t>
  </si>
  <si>
    <t>Rohbau mit Luftdichtheitsebene erstellt</t>
  </si>
  <si>
    <t>Haustechnikinstallationen durch Luftdichtheitsebene fertig erstellt</t>
  </si>
  <si>
    <t>Fenster und Türen mit Dichtungen montiert und justiert.</t>
  </si>
  <si>
    <t>Lüftungsanlage</t>
  </si>
  <si>
    <t>KWL mit Zu- + Abluft</t>
  </si>
  <si>
    <t>mech. Fensterlüftung</t>
  </si>
  <si>
    <t>Einzelraumkomfortlüftungsanlagen</t>
  </si>
  <si>
    <t>Abluftanlage</t>
  </si>
  <si>
    <t>Nachbarzonen</t>
  </si>
  <si>
    <t>nicht zugänglich, Zustand unbekannt</t>
  </si>
  <si>
    <t>Hauseingangs- /Wohnungsabschlusstür fehlt noch (BD eingesetzt).</t>
  </si>
  <si>
    <t>Bemerkungen</t>
  </si>
  <si>
    <t>- Das Messergebnis schliesst (verdeckte) Mängel in der Konstruktion nicht aus.</t>
  </si>
  <si>
    <t>- Die Luftdichtheit kann sich im Verlauf der Zeit verändern.</t>
  </si>
  <si>
    <t>(gelbe Felder mit X ausfüllen)</t>
  </si>
  <si>
    <t>Messung im Bestand</t>
  </si>
  <si>
    <t>Abluft mit ALD</t>
  </si>
  <si>
    <t>Zugänglich, alle Fenster /Türen geöffnet</t>
  </si>
  <si>
    <t>(kann nur angewendet werden für reine Neubauten oder reine  Erneuerungen)</t>
  </si>
  <si>
    <r>
      <t>Grenzwert q</t>
    </r>
    <r>
      <rPr>
        <vertAlign val="subscript"/>
        <sz val="11"/>
        <color theme="1"/>
        <rFont val="Arial"/>
        <family val="2"/>
      </rPr>
      <t>a50</t>
    </r>
    <r>
      <rPr>
        <sz val="11"/>
        <color theme="1"/>
        <rFont val="Arial"/>
        <family val="2"/>
      </rPr>
      <t>:</t>
    </r>
  </si>
  <si>
    <r>
      <t>Messwert q</t>
    </r>
    <r>
      <rPr>
        <vertAlign val="subscript"/>
        <sz val="11"/>
        <color theme="1"/>
        <rFont val="Arial"/>
        <family val="2"/>
      </rPr>
      <t>a50</t>
    </r>
    <r>
      <rPr>
        <sz val="11"/>
        <color theme="1"/>
        <rFont val="Arial"/>
        <family val="2"/>
      </rPr>
      <t>:</t>
    </r>
  </si>
  <si>
    <r>
      <t>q</t>
    </r>
    <r>
      <rPr>
        <vertAlign val="subscript"/>
        <sz val="11"/>
        <color theme="1"/>
        <rFont val="Arial"/>
        <family val="2"/>
      </rPr>
      <t>a50</t>
    </r>
  </si>
  <si>
    <t>Abdichtungen für Messverfahren 3</t>
  </si>
  <si>
    <t>Bauteil, Öffnung, Einbau, usw.</t>
  </si>
  <si>
    <t>Verfahren 3</t>
  </si>
  <si>
    <t>Aussentüren, Fenster / Fenstertüren / Dachfenster / Hebeschie-betüren, Oblichter</t>
  </si>
  <si>
    <t>Lifttüren, Eingänge für Publikumsverkehr (Schiebetüren, Karus-seltüren mit Bürstendichtungen, usw.), Rolltore, Schiebetüren, Falttore, Sektionaltore, Rauchschutz-Druckanlage (RDA), usw. zu Aussenklima oder unbeheizten Zonen</t>
  </si>
  <si>
    <t>Innentüren und beheizte Nebenräume</t>
  </si>
  <si>
    <t>Tür zu Lift / Schacht zu anderer Messzone / Nutzungszone *)</t>
  </si>
  <si>
    <t>Klappen, Luken, Türen - zu Räumen innerhalb des Luftdicht-heitsperimeters</t>
  </si>
  <si>
    <t>Klappen, Luken, Türen - zu Räumen ausserhalb des Luftdicht-heitsperimeter</t>
  </si>
  <si>
    <t>Schlüssellöcher</t>
  </si>
  <si>
    <t>keine Massnahme</t>
  </si>
  <si>
    <t>Abgehängte Decken und deren Einbauten</t>
  </si>
  <si>
    <t>Öffnungen in Nachbarzonen zu Aussenklima (Türen und Fenster)</t>
  </si>
  <si>
    <t>öffnen falls möglich (siehe NA.5.1.2 b)</t>
  </si>
  <si>
    <t>Rollladengurten / Storenkurbeln</t>
  </si>
  <si>
    <t>Wäscheabwurf zu anderer Messzone</t>
  </si>
  <si>
    <t>Kanalentlüftungsventile in beheizten Zonen</t>
  </si>
  <si>
    <t>Aufzugsschachtentlüftung, Rauch- und Wärmeabzug (RWA)</t>
  </si>
  <si>
    <t>Trockner schliessen und Abluftrohr z.B. aussen abdichten</t>
  </si>
  <si>
    <t>Ofen / Cheminée usw.</t>
  </si>
  <si>
    <t>Elektrokasten, Sicherungen, Steckdosen, Einbauleuchten</t>
  </si>
  <si>
    <t>Deckel von Schächten mit Pumpen</t>
  </si>
  <si>
    <t>Fugen im Absenkboden für Ladebuchten in Lagerhallen</t>
  </si>
  <si>
    <t>Heizungs-Verteilkasten</t>
  </si>
  <si>
    <t>Sanitär Spülkasten WC</t>
  </si>
  <si>
    <t>weitere Sanitäranschlüsse und Durchbrüche</t>
  </si>
  <si>
    <t>Manuell regulierbare passive Lüftungselemente</t>
  </si>
  <si>
    <t>schliessen oder abdichten und dokumentieren</t>
  </si>
  <si>
    <t>Fortluftventilator (Bad / Dusche / WC)</t>
  </si>
  <si>
    <t>*) Führt ein Liftschacht direkt in eine Wohnung / Nutzungseinheit, so darf die Schachtabschlusstüre nicht zusätzlich abgedichtet werden. Die Schachtabschlusstüre resp. ein zusätzlicher, luftdichter Abschluss vor der Schachtabschlusstüre gehören zum Luftdichtheitsperimeter und muss dicht ausgeführt werden.</t>
  </si>
  <si>
    <t>Anmerkungen:</t>
  </si>
  <si>
    <t xml:space="preserve">Schliessen ≙ zu ≙ verschlossen </t>
  </si>
  <si>
    <t>Eine Öffnung, mit vorhandener Schliessvorrichtung in die geschlossene Stellung bringen, ohne die Luftdichtheit der Öffnung zusätzlich zu erhöhen. Falls keine Schliessvorrichtung vorhanden ist, bleibt die Öffnung unverändert.</t>
  </si>
  <si>
    <t xml:space="preserve">Öffnen ≙ auf ≙ geöffnet </t>
  </si>
  <si>
    <t>Abdichten ≙ Abkleben ≙ temporäres Verschliessen der Öffnung mit angemessenem Hilfsmittel (Klebeband, Ballblase, Stopfen, usw.)</t>
  </si>
  <si>
    <t>rot: keine Massnahme
(= Hüllefläche)</t>
  </si>
  <si>
    <t>Messverfahren (1, 2 oder 3)</t>
  </si>
  <si>
    <t>Nachbesserungen angeordnet (J = Ja, N = Nein)</t>
  </si>
  <si>
    <t>Nachbesserungen kontrolliert J = Ja, N = Nein)</t>
  </si>
  <si>
    <r>
      <t xml:space="preserve">schliessen </t>
    </r>
    <r>
      <rPr>
        <vertAlign val="superscript"/>
        <sz val="10"/>
        <color theme="1"/>
        <rFont val="Arial"/>
        <family val="2"/>
      </rPr>
      <t xml:space="preserve">1)
</t>
    </r>
    <r>
      <rPr>
        <sz val="10"/>
        <color theme="1"/>
        <rFont val="Arial"/>
        <family val="2"/>
      </rPr>
      <t>unvermeidbares kritisches Bauteil abdichten und dokumentieren</t>
    </r>
    <r>
      <rPr>
        <vertAlign val="superscript"/>
        <sz val="10"/>
        <color theme="1"/>
        <rFont val="Arial"/>
        <family val="2"/>
      </rPr>
      <t xml:space="preserve"> 2)</t>
    </r>
  </si>
  <si>
    <r>
      <rPr>
        <vertAlign val="superscript"/>
        <sz val="10"/>
        <color theme="1"/>
        <rFont val="Arial"/>
        <family val="2"/>
      </rPr>
      <t>2)</t>
    </r>
    <r>
      <rPr>
        <sz val="10"/>
        <color theme="1"/>
        <rFont val="Arial"/>
        <family val="2"/>
      </rPr>
      <t xml:space="preserve"> Unvermeidbare kritische Bauteile siehe Kapitel 4.4, lit. a). Hinweis: Einpunktmessung zur Quantifizierung des Leckagestroms des betroffenen Bauteils durchführen. Dient zum Vergleich mit den Normen für die Klassifizierung des Bauteils.</t>
    </r>
  </si>
  <si>
    <r>
      <rPr>
        <vertAlign val="superscript"/>
        <sz val="10"/>
        <color theme="1"/>
        <rFont val="Arial"/>
        <family val="2"/>
      </rPr>
      <t>1)</t>
    </r>
    <r>
      <rPr>
        <sz val="10"/>
        <color theme="1"/>
        <rFont val="Arial"/>
        <family val="2"/>
      </rPr>
      <t xml:space="preserve"> Rolltore, Sektionaltore, Schiebetüren, Falttore, etc., die nach Norm SN EN 12426 [20] klassifiziert werden, gelten die Anforderungen nach Kapitel 4.4, lit. c).</t>
    </r>
  </si>
  <si>
    <r>
      <t xml:space="preserve">Auflagen </t>
    </r>
    <r>
      <rPr>
        <sz val="8"/>
        <color theme="1"/>
        <rFont val="Arial"/>
        <family val="2"/>
      </rPr>
      <t>*)</t>
    </r>
  </si>
  <si>
    <r>
      <t>Grundlage für diese Messung:</t>
    </r>
    <r>
      <rPr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Richtlinie Luftdichtheit bei Minergie-Bauten (RiLuMi), Version 2024.1.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</si>
</sst>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theme="1"/>
      <name val="Arial"/>
      <family val="2"/>
    </font>
    <font>
      <vertAlign val="subscript"/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vertAlign val="superscript"/>
      <sz val="11"/>
      <color theme="1"/>
      <name val="Arial"/>
      <family val="2"/>
    </font>
    <font>
      <sz val="20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sz val="10"/>
      <name val="Symbol"/>
      <family val="1"/>
      <charset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vertAlign val="superscript"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4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5" fillId="0" borderId="1" xfId="0" applyFont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1" fillId="2" borderId="2" xfId="0" applyFont="1" applyFill="1" applyBorder="1" applyAlignment="1" applyProtection="1">
      <alignment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10" fillId="0" borderId="2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4" fillId="2" borderId="2" xfId="0" applyFont="1" applyFill="1" applyBorder="1" applyAlignment="1" applyProtection="1">
      <alignment vertical="center"/>
      <protection locked="0"/>
    </xf>
    <xf numFmtId="0" fontId="4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/>
    <xf numFmtId="0" fontId="13" fillId="0" borderId="4" xfId="0" applyFont="1" applyBorder="1" applyAlignment="1">
      <alignment wrapText="1"/>
    </xf>
    <xf numFmtId="0" fontId="14" fillId="0" borderId="4" xfId="0" applyFont="1" applyBorder="1"/>
    <xf numFmtId="0" fontId="4" fillId="0" borderId="11" xfId="0" applyFont="1" applyBorder="1"/>
    <xf numFmtId="0" fontId="4" fillId="2" borderId="11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vertical="top"/>
    </xf>
    <xf numFmtId="0" fontId="1" fillId="0" borderId="15" xfId="0" applyFont="1" applyBorder="1"/>
    <xf numFmtId="0" fontId="1" fillId="0" borderId="6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/>
    <xf numFmtId="0" fontId="1" fillId="0" borderId="8" xfId="0" applyFont="1" applyBorder="1"/>
    <xf numFmtId="0" fontId="18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 vertical="top"/>
    </xf>
    <xf numFmtId="0" fontId="4" fillId="0" borderId="15" xfId="0" applyFont="1" applyBorder="1" applyAlignment="1">
      <alignment horizontal="right" vertical="top"/>
    </xf>
    <xf numFmtId="2" fontId="4" fillId="2" borderId="11" xfId="0" applyNumberFormat="1" applyFont="1" applyFill="1" applyBorder="1" applyAlignment="1" applyProtection="1">
      <alignment horizontal="center" vertical="center"/>
      <protection locked="0"/>
    </xf>
    <xf numFmtId="1" fontId="4" fillId="2" borderId="11" xfId="0" applyNumberFormat="1" applyFont="1" applyFill="1" applyBorder="1" applyAlignment="1" applyProtection="1">
      <alignment horizontal="center" vertical="center"/>
      <protection locked="0"/>
    </xf>
    <xf numFmtId="164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 vertical="center"/>
      <protection locked="0"/>
    </xf>
    <xf numFmtId="1" fontId="4" fillId="2" borderId="2" xfId="0" applyNumberFormat="1" applyFont="1" applyFill="1" applyBorder="1" applyAlignment="1" applyProtection="1">
      <alignment horizontal="center" vertical="center"/>
      <protection locked="0"/>
    </xf>
    <xf numFmtId="164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right" textRotation="90"/>
    </xf>
    <xf numFmtId="0" fontId="4" fillId="0" borderId="5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11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2" fontId="4" fillId="0" borderId="12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/>
    <xf numFmtId="0" fontId="4" fillId="0" borderId="14" xfId="0" applyFont="1" applyBorder="1"/>
    <xf numFmtId="0" fontId="4" fillId="0" borderId="12" xfId="0" applyFont="1" applyBorder="1" applyAlignment="1">
      <alignment vertical="center" textRotation="90"/>
    </xf>
    <xf numFmtId="0" fontId="4" fillId="0" borderId="13" xfId="0" applyFont="1" applyBorder="1" applyAlignment="1">
      <alignment vertical="center" textRotation="90"/>
    </xf>
    <xf numFmtId="0" fontId="4" fillId="0" borderId="14" xfId="0" applyFont="1" applyBorder="1" applyAlignment="1">
      <alignment vertical="center" textRotation="90"/>
    </xf>
    <xf numFmtId="0" fontId="1" fillId="2" borderId="0" xfId="0" applyFont="1" applyFill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17" fillId="0" borderId="1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164" fontId="1" fillId="0" borderId="0" xfId="0" applyNumberFormat="1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4" fillId="0" borderId="5" xfId="0" applyFont="1" applyBorder="1" applyAlignment="1">
      <alignment horizontal="right" vertical="top"/>
    </xf>
    <xf numFmtId="0" fontId="4" fillId="0" borderId="15" xfId="0" applyFont="1" applyBorder="1" applyAlignment="1">
      <alignment horizontal="right" vertical="top"/>
    </xf>
    <xf numFmtId="0" fontId="4" fillId="0" borderId="3" xfId="0" applyFont="1" applyBorder="1" applyAlignment="1">
      <alignment horizontal="left" textRotation="90" wrapText="1"/>
    </xf>
    <xf numFmtId="0" fontId="4" fillId="0" borderId="4" xfId="0" applyFont="1" applyBorder="1" applyAlignment="1">
      <alignment horizontal="left" textRotation="90" wrapText="1"/>
    </xf>
    <xf numFmtId="0" fontId="4" fillId="0" borderId="11" xfId="0" applyFont="1" applyBorder="1" applyAlignment="1">
      <alignment horizontal="left" textRotation="90" wrapText="1"/>
    </xf>
    <xf numFmtId="0" fontId="4" fillId="0" borderId="12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4" fillId="0" borderId="12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12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66674</xdr:colOff>
      <xdr:row>0</xdr:row>
      <xdr:rowOff>19049</xdr:rowOff>
    </xdr:from>
    <xdr:to>
      <xdr:col>19</xdr:col>
      <xdr:colOff>285749</xdr:colOff>
      <xdr:row>4</xdr:row>
      <xdr:rowOff>38100</xdr:rowOff>
    </xdr:to>
    <xdr:pic>
      <xdr:nvPicPr>
        <xdr:cNvPr id="3" name="Grafik 2" descr="Grafikzz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49" y="19049"/>
          <a:ext cx="828675" cy="828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870432</xdr:colOff>
      <xdr:row>33</xdr:row>
      <xdr:rowOff>223345</xdr:rowOff>
    </xdr:from>
    <xdr:to>
      <xdr:col>0</xdr:col>
      <xdr:colOff>1312392</xdr:colOff>
      <xdr:row>38</xdr:row>
      <xdr:rowOff>46605</xdr:rowOff>
    </xdr:to>
    <xdr:sp macro="" textlink="">
      <xdr:nvSpPr>
        <xdr:cNvPr id="12" name="Rechteck 11" descr="Diagonal weit nach oben">
          <a:extLst>
            <a:ext uri="{FF2B5EF4-FFF2-40B4-BE49-F238E27FC236}">
              <a16:creationId xmlns:a16="http://schemas.microsoft.com/office/drawing/2014/main" id="{8A53D50F-FB3F-4909-BF52-00B0BD7945C8}"/>
            </a:ext>
          </a:extLst>
        </xdr:cNvPr>
        <xdr:cNvSpPr>
          <a:spLocks noChangeArrowheads="1"/>
        </xdr:cNvSpPr>
      </xdr:nvSpPr>
      <xdr:spPr bwMode="auto">
        <a:xfrm>
          <a:off x="870432" y="8191500"/>
          <a:ext cx="441960" cy="1544329"/>
        </a:xfrm>
        <a:prstGeom prst="rect">
          <a:avLst/>
        </a:prstGeom>
        <a:pattFill prst="wdUpDiag">
          <a:fgClr>
            <a:srgbClr val="000000"/>
          </a:fgClr>
          <a:bgClr>
            <a:srgbClr val="FFCC99"/>
          </a:bgClr>
        </a:pattFill>
        <a:ln w="4445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537057</xdr:colOff>
      <xdr:row>34</xdr:row>
      <xdr:rowOff>55661</xdr:rowOff>
    </xdr:from>
    <xdr:to>
      <xdr:col>0</xdr:col>
      <xdr:colOff>1602587</xdr:colOff>
      <xdr:row>35</xdr:row>
      <xdr:rowOff>134572</xdr:rowOff>
    </xdr:to>
    <xdr:sp macro="" textlink="">
      <xdr:nvSpPr>
        <xdr:cNvPr id="13" name="Rechteck 12">
          <a:extLst>
            <a:ext uri="{FF2B5EF4-FFF2-40B4-BE49-F238E27FC236}">
              <a16:creationId xmlns:a16="http://schemas.microsoft.com/office/drawing/2014/main" id="{CFB41A72-D0B9-4EEE-AA04-7D3A52A3DEFB}"/>
            </a:ext>
          </a:extLst>
        </xdr:cNvPr>
        <xdr:cNvSpPr>
          <a:spLocks noChangeArrowheads="1"/>
        </xdr:cNvSpPr>
      </xdr:nvSpPr>
      <xdr:spPr bwMode="auto">
        <a:xfrm>
          <a:off x="537057" y="8825230"/>
          <a:ext cx="1065530" cy="308825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827887</xdr:colOff>
      <xdr:row>35</xdr:row>
      <xdr:rowOff>144864</xdr:rowOff>
    </xdr:from>
    <xdr:to>
      <xdr:col>0</xdr:col>
      <xdr:colOff>1363192</xdr:colOff>
      <xdr:row>35</xdr:row>
      <xdr:rowOff>189314</xdr:rowOff>
    </xdr:to>
    <xdr:sp macro="" textlink="">
      <xdr:nvSpPr>
        <xdr:cNvPr id="14" name="Rechteck 13">
          <a:extLst>
            <a:ext uri="{FF2B5EF4-FFF2-40B4-BE49-F238E27FC236}">
              <a16:creationId xmlns:a16="http://schemas.microsoft.com/office/drawing/2014/main" id="{F0EC0A5A-33F0-4EB1-8975-8F6C86DAFE7A}"/>
            </a:ext>
          </a:extLst>
        </xdr:cNvPr>
        <xdr:cNvSpPr>
          <a:spLocks noChangeArrowheads="1"/>
        </xdr:cNvSpPr>
      </xdr:nvSpPr>
      <xdr:spPr bwMode="auto">
        <a:xfrm>
          <a:off x="827887" y="9144347"/>
          <a:ext cx="535305" cy="44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803757</xdr:colOff>
      <xdr:row>34</xdr:row>
      <xdr:rowOff>1051</xdr:rowOff>
    </xdr:from>
    <xdr:to>
      <xdr:col>0</xdr:col>
      <xdr:colOff>1339697</xdr:colOff>
      <xdr:row>34</xdr:row>
      <xdr:rowOff>45501</xdr:rowOff>
    </xdr:to>
    <xdr:sp macro="" textlink="">
      <xdr:nvSpPr>
        <xdr:cNvPr id="15" name="Rechteck 14">
          <a:extLst>
            <a:ext uri="{FF2B5EF4-FFF2-40B4-BE49-F238E27FC236}">
              <a16:creationId xmlns:a16="http://schemas.microsoft.com/office/drawing/2014/main" id="{2F814D38-FC0B-4266-A447-7137B01B15C4}"/>
            </a:ext>
          </a:extLst>
        </xdr:cNvPr>
        <xdr:cNvSpPr>
          <a:spLocks noChangeArrowheads="1"/>
        </xdr:cNvSpPr>
      </xdr:nvSpPr>
      <xdr:spPr bwMode="auto">
        <a:xfrm>
          <a:off x="803757" y="8770620"/>
          <a:ext cx="535940" cy="44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650722</xdr:colOff>
      <xdr:row>35</xdr:row>
      <xdr:rowOff>164417</xdr:rowOff>
    </xdr:from>
    <xdr:to>
      <xdr:col>0</xdr:col>
      <xdr:colOff>1530832</xdr:colOff>
      <xdr:row>36</xdr:row>
      <xdr:rowOff>70112</xdr:rowOff>
    </xdr:to>
    <xdr:sp macro="" textlink="">
      <xdr:nvSpPr>
        <xdr:cNvPr id="16" name="Freihandform 39">
          <a:extLst>
            <a:ext uri="{FF2B5EF4-FFF2-40B4-BE49-F238E27FC236}">
              <a16:creationId xmlns:a16="http://schemas.microsoft.com/office/drawing/2014/main" id="{C8F60730-1EDD-4F11-A238-07159419354A}"/>
            </a:ext>
          </a:extLst>
        </xdr:cNvPr>
        <xdr:cNvSpPr>
          <a:spLocks/>
        </xdr:cNvSpPr>
      </xdr:nvSpPr>
      <xdr:spPr bwMode="auto">
        <a:xfrm>
          <a:off x="650722" y="9163900"/>
          <a:ext cx="880110" cy="135609"/>
        </a:xfrm>
        <a:custGeom>
          <a:avLst/>
          <a:gdLst>
            <a:gd name="T0" fmla="*/ 0 w 2832"/>
            <a:gd name="T1" fmla="*/ 687 h 741"/>
            <a:gd name="T2" fmla="*/ 540 w 2832"/>
            <a:gd name="T3" fmla="*/ 219 h 741"/>
            <a:gd name="T4" fmla="*/ 1386 w 2832"/>
            <a:gd name="T5" fmla="*/ 3 h 741"/>
            <a:gd name="T6" fmla="*/ 2196 w 2832"/>
            <a:gd name="T7" fmla="*/ 201 h 741"/>
            <a:gd name="T8" fmla="*/ 2832 w 2832"/>
            <a:gd name="T9" fmla="*/ 741 h 74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2832" h="741">
              <a:moveTo>
                <a:pt x="0" y="687"/>
              </a:moveTo>
              <a:cubicBezTo>
                <a:pt x="151" y="499"/>
                <a:pt x="309" y="333"/>
                <a:pt x="540" y="219"/>
              </a:cubicBezTo>
              <a:cubicBezTo>
                <a:pt x="771" y="105"/>
                <a:pt x="1110" y="6"/>
                <a:pt x="1386" y="3"/>
              </a:cubicBezTo>
              <a:cubicBezTo>
                <a:pt x="1662" y="0"/>
                <a:pt x="1955" y="78"/>
                <a:pt x="2196" y="201"/>
              </a:cubicBezTo>
              <a:cubicBezTo>
                <a:pt x="2437" y="324"/>
                <a:pt x="2700" y="629"/>
                <a:pt x="2832" y="741"/>
              </a:cubicBezTo>
            </a:path>
          </a:pathLst>
        </a:custGeom>
        <a:noFill/>
        <a:ln w="25400">
          <a:solidFill>
            <a:srgbClr val="FF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660247</xdr:colOff>
      <xdr:row>33</xdr:row>
      <xdr:rowOff>688800</xdr:rowOff>
    </xdr:from>
    <xdr:to>
      <xdr:col>0</xdr:col>
      <xdr:colOff>1544167</xdr:colOff>
      <xdr:row>34</xdr:row>
      <xdr:rowOff>18831</xdr:rowOff>
    </xdr:to>
    <xdr:sp macro="" textlink="">
      <xdr:nvSpPr>
        <xdr:cNvPr id="17" name="Freihandform 34">
          <a:extLst>
            <a:ext uri="{FF2B5EF4-FFF2-40B4-BE49-F238E27FC236}">
              <a16:creationId xmlns:a16="http://schemas.microsoft.com/office/drawing/2014/main" id="{E8D3751A-61CD-4B24-AB4E-C6FAFF1C648C}"/>
            </a:ext>
          </a:extLst>
        </xdr:cNvPr>
        <xdr:cNvSpPr>
          <a:spLocks/>
        </xdr:cNvSpPr>
      </xdr:nvSpPr>
      <xdr:spPr bwMode="auto">
        <a:xfrm flipV="1">
          <a:off x="660247" y="8656955"/>
          <a:ext cx="883920" cy="131445"/>
        </a:xfrm>
        <a:custGeom>
          <a:avLst/>
          <a:gdLst>
            <a:gd name="T0" fmla="*/ 0 w 2832"/>
            <a:gd name="T1" fmla="*/ 687 h 741"/>
            <a:gd name="T2" fmla="*/ 540 w 2832"/>
            <a:gd name="T3" fmla="*/ 219 h 741"/>
            <a:gd name="T4" fmla="*/ 1386 w 2832"/>
            <a:gd name="T5" fmla="*/ 3 h 741"/>
            <a:gd name="T6" fmla="*/ 2196 w 2832"/>
            <a:gd name="T7" fmla="*/ 201 h 741"/>
            <a:gd name="T8" fmla="*/ 2832 w 2832"/>
            <a:gd name="T9" fmla="*/ 741 h 74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2832" h="741">
              <a:moveTo>
                <a:pt x="0" y="687"/>
              </a:moveTo>
              <a:cubicBezTo>
                <a:pt x="151" y="499"/>
                <a:pt x="309" y="333"/>
                <a:pt x="540" y="219"/>
              </a:cubicBezTo>
              <a:cubicBezTo>
                <a:pt x="771" y="105"/>
                <a:pt x="1110" y="6"/>
                <a:pt x="1386" y="3"/>
              </a:cubicBezTo>
              <a:cubicBezTo>
                <a:pt x="1662" y="0"/>
                <a:pt x="1955" y="78"/>
                <a:pt x="2196" y="201"/>
              </a:cubicBezTo>
              <a:cubicBezTo>
                <a:pt x="2437" y="324"/>
                <a:pt x="2700" y="629"/>
                <a:pt x="2832" y="741"/>
              </a:cubicBezTo>
            </a:path>
          </a:pathLst>
        </a:custGeom>
        <a:noFill/>
        <a:ln w="25400">
          <a:solidFill>
            <a:srgbClr val="FF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521694</xdr:colOff>
      <xdr:row>33</xdr:row>
      <xdr:rowOff>724683</xdr:rowOff>
    </xdr:from>
    <xdr:to>
      <xdr:col>0</xdr:col>
      <xdr:colOff>557064</xdr:colOff>
      <xdr:row>36</xdr:row>
      <xdr:rowOff>192424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17648CFA-EA04-432C-A8DC-B52DC8939391}"/>
            </a:ext>
          </a:extLst>
        </xdr:cNvPr>
        <xdr:cNvSpPr>
          <a:spLocks noChangeArrowheads="1"/>
        </xdr:cNvSpPr>
      </xdr:nvSpPr>
      <xdr:spPr bwMode="auto">
        <a:xfrm>
          <a:off x="521694" y="8692838"/>
          <a:ext cx="35370" cy="72898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1582295</xdr:colOff>
      <xdr:row>33</xdr:row>
      <xdr:rowOff>709679</xdr:rowOff>
    </xdr:from>
    <xdr:to>
      <xdr:col>0</xdr:col>
      <xdr:colOff>1621454</xdr:colOff>
      <xdr:row>36</xdr:row>
      <xdr:rowOff>178043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665917DB-160E-49C7-9DA7-85D0DD1F2DD7}"/>
            </a:ext>
          </a:extLst>
        </xdr:cNvPr>
        <xdr:cNvSpPr>
          <a:spLocks noChangeArrowheads="1"/>
        </xdr:cNvSpPr>
      </xdr:nvSpPr>
      <xdr:spPr bwMode="auto">
        <a:xfrm>
          <a:off x="1582295" y="8677834"/>
          <a:ext cx="39159" cy="72960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433552</xdr:colOff>
      <xdr:row>34</xdr:row>
      <xdr:rowOff>39151</xdr:rowOff>
    </xdr:from>
    <xdr:to>
      <xdr:col>0</xdr:col>
      <xdr:colOff>1770862</xdr:colOff>
      <xdr:row>34</xdr:row>
      <xdr:rowOff>180616</xdr:rowOff>
    </xdr:to>
    <xdr:sp macro="" textlink="">
      <xdr:nvSpPr>
        <xdr:cNvPr id="20" name="Freihandform 33">
          <a:extLst>
            <a:ext uri="{FF2B5EF4-FFF2-40B4-BE49-F238E27FC236}">
              <a16:creationId xmlns:a16="http://schemas.microsoft.com/office/drawing/2014/main" id="{49460BA5-1A0C-4795-9B8D-AA2366A4ED41}"/>
            </a:ext>
          </a:extLst>
        </xdr:cNvPr>
        <xdr:cNvSpPr>
          <a:spLocks/>
        </xdr:cNvSpPr>
      </xdr:nvSpPr>
      <xdr:spPr bwMode="auto">
        <a:xfrm>
          <a:off x="433552" y="8808720"/>
          <a:ext cx="1337310" cy="141465"/>
        </a:xfrm>
        <a:custGeom>
          <a:avLst/>
          <a:gdLst>
            <a:gd name="T0" fmla="*/ 0 w 1830"/>
            <a:gd name="T1" fmla="*/ 186 h 586"/>
            <a:gd name="T2" fmla="*/ 390 w 1830"/>
            <a:gd name="T3" fmla="*/ 489 h 586"/>
            <a:gd name="T4" fmla="*/ 894 w 1830"/>
            <a:gd name="T5" fmla="*/ 582 h 586"/>
            <a:gd name="T6" fmla="*/ 1371 w 1830"/>
            <a:gd name="T7" fmla="*/ 462 h 586"/>
            <a:gd name="T8" fmla="*/ 1830 w 1830"/>
            <a:gd name="T9" fmla="*/ 0 h 58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830" h="586">
              <a:moveTo>
                <a:pt x="0" y="186"/>
              </a:moveTo>
              <a:cubicBezTo>
                <a:pt x="65" y="236"/>
                <a:pt x="241" y="423"/>
                <a:pt x="390" y="489"/>
              </a:cubicBezTo>
              <a:cubicBezTo>
                <a:pt x="539" y="555"/>
                <a:pt x="731" y="586"/>
                <a:pt x="894" y="582"/>
              </a:cubicBezTo>
              <a:cubicBezTo>
                <a:pt x="1057" y="578"/>
                <a:pt x="1215" y="559"/>
                <a:pt x="1371" y="462"/>
              </a:cubicBezTo>
              <a:cubicBezTo>
                <a:pt x="1527" y="365"/>
                <a:pt x="1734" y="96"/>
                <a:pt x="1830" y="0"/>
              </a:cubicBezTo>
            </a:path>
          </a:pathLst>
        </a:custGeom>
        <a:noFill/>
        <a:ln w="15875" cap="flat">
          <a:solidFill>
            <a:srgbClr val="0000FF"/>
          </a:solidFill>
          <a:prstDash val="dash"/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434187</xdr:colOff>
      <xdr:row>35</xdr:row>
      <xdr:rowOff>867</xdr:rowOff>
    </xdr:from>
    <xdr:to>
      <xdr:col>0</xdr:col>
      <xdr:colOff>1777212</xdr:colOff>
      <xdr:row>35</xdr:row>
      <xdr:rowOff>111992</xdr:rowOff>
    </xdr:to>
    <xdr:sp macro="" textlink="">
      <xdr:nvSpPr>
        <xdr:cNvPr id="21" name="Freihandform 37">
          <a:extLst>
            <a:ext uri="{FF2B5EF4-FFF2-40B4-BE49-F238E27FC236}">
              <a16:creationId xmlns:a16="http://schemas.microsoft.com/office/drawing/2014/main" id="{C94F0AF4-298E-4B0F-886E-5552D8EC862B}"/>
            </a:ext>
          </a:extLst>
        </xdr:cNvPr>
        <xdr:cNvSpPr>
          <a:spLocks/>
        </xdr:cNvSpPr>
      </xdr:nvSpPr>
      <xdr:spPr bwMode="auto">
        <a:xfrm>
          <a:off x="434187" y="9000350"/>
          <a:ext cx="1343025" cy="111125"/>
        </a:xfrm>
        <a:custGeom>
          <a:avLst/>
          <a:gdLst>
            <a:gd name="T0" fmla="*/ 0 w 1842"/>
            <a:gd name="T1" fmla="*/ 447 h 582"/>
            <a:gd name="T2" fmla="*/ 363 w 1842"/>
            <a:gd name="T3" fmla="*/ 90 h 582"/>
            <a:gd name="T4" fmla="*/ 936 w 1842"/>
            <a:gd name="T5" fmla="*/ 3 h 582"/>
            <a:gd name="T6" fmla="*/ 1353 w 1842"/>
            <a:gd name="T7" fmla="*/ 108 h 582"/>
            <a:gd name="T8" fmla="*/ 1842 w 1842"/>
            <a:gd name="T9" fmla="*/ 582 h 58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842" h="582">
              <a:moveTo>
                <a:pt x="0" y="447"/>
              </a:moveTo>
              <a:cubicBezTo>
                <a:pt x="60" y="388"/>
                <a:pt x="207" y="164"/>
                <a:pt x="363" y="90"/>
              </a:cubicBezTo>
              <a:cubicBezTo>
                <a:pt x="519" y="16"/>
                <a:pt x="771" y="0"/>
                <a:pt x="936" y="3"/>
              </a:cubicBezTo>
              <a:cubicBezTo>
                <a:pt x="1101" y="6"/>
                <a:pt x="1202" y="12"/>
                <a:pt x="1353" y="108"/>
              </a:cubicBezTo>
              <a:cubicBezTo>
                <a:pt x="1504" y="204"/>
                <a:pt x="1740" y="483"/>
                <a:pt x="1842" y="582"/>
              </a:cubicBezTo>
            </a:path>
          </a:pathLst>
        </a:custGeom>
        <a:noFill/>
        <a:ln w="15875" cap="flat">
          <a:solidFill>
            <a:srgbClr val="0000FF"/>
          </a:solidFill>
          <a:prstDash val="dash"/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X46"/>
  <sheetViews>
    <sheetView tabSelected="1" view="pageLayout" zoomScaleNormal="100" workbookViewId="0">
      <selection activeCell="F10" sqref="F10:T10"/>
    </sheetView>
  </sheetViews>
  <sheetFormatPr baseColWidth="10" defaultColWidth="11.42578125" defaultRowHeight="14.25" x14ac:dyDescent="0.2"/>
  <cols>
    <col min="1" max="4" width="4.28515625" style="1" customWidth="1"/>
    <col min="5" max="5" width="4.7109375" style="1" customWidth="1"/>
    <col min="6" max="20" width="4.28515625" style="1" customWidth="1"/>
    <col min="21" max="24" width="11.42578125" style="1" hidden="1" customWidth="1"/>
    <col min="25" max="25" width="11.42578125" style="1" customWidth="1"/>
    <col min="26" max="16384" width="11.42578125" style="1"/>
  </cols>
  <sheetData>
    <row r="1" spans="1:20" ht="14.25" customHeight="1" x14ac:dyDescent="0.35">
      <c r="A1" s="2"/>
    </row>
    <row r="2" spans="1:20" ht="25.5" x14ac:dyDescent="0.35">
      <c r="A2" s="8" t="s">
        <v>20</v>
      </c>
    </row>
    <row r="3" spans="1:20" ht="6" customHeight="1" x14ac:dyDescent="0.2"/>
    <row r="4" spans="1:20" ht="18" x14ac:dyDescent="0.25">
      <c r="A4" s="9" t="s">
        <v>19</v>
      </c>
    </row>
    <row r="5" spans="1:20" x14ac:dyDescent="0.2">
      <c r="A5" s="1" t="s">
        <v>87</v>
      </c>
    </row>
    <row r="7" spans="1:20" ht="15" x14ac:dyDescent="0.25">
      <c r="M7"/>
      <c r="T7"/>
    </row>
    <row r="8" spans="1:20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7" t="s">
        <v>18</v>
      </c>
    </row>
    <row r="10" spans="1:20" x14ac:dyDescent="0.2">
      <c r="A10" s="1" t="s">
        <v>0</v>
      </c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</row>
    <row r="11" spans="1:20" x14ac:dyDescent="0.2"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</row>
    <row r="12" spans="1:20" x14ac:dyDescent="0.2"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</row>
    <row r="13" spans="1:20" x14ac:dyDescent="0.2"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</row>
    <row r="15" spans="1:20" x14ac:dyDescent="0.2">
      <c r="A15" s="1" t="s">
        <v>1</v>
      </c>
      <c r="F15" s="76" t="s">
        <v>32</v>
      </c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</row>
    <row r="17" spans="1:24" x14ac:dyDescent="0.2">
      <c r="A17" s="1" t="s">
        <v>4</v>
      </c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</row>
    <row r="18" spans="1:24" x14ac:dyDescent="0.2"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</row>
    <row r="19" spans="1:24" x14ac:dyDescent="0.2"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</row>
    <row r="20" spans="1:24" x14ac:dyDescent="0.2"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</row>
    <row r="22" spans="1:24" x14ac:dyDescent="0.2">
      <c r="A22" s="1" t="s">
        <v>5</v>
      </c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</row>
    <row r="23" spans="1:24" x14ac:dyDescent="0.2"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</row>
    <row r="24" spans="1:24" x14ac:dyDescent="0.2"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</row>
    <row r="25" spans="1:24" x14ac:dyDescent="0.2"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</row>
    <row r="27" spans="1:24" x14ac:dyDescent="0.2">
      <c r="A27" s="1" t="s">
        <v>6</v>
      </c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</row>
    <row r="28" spans="1:24" x14ac:dyDescent="0.2"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24" x14ac:dyDescent="0.2">
      <c r="A29" s="1" t="s">
        <v>3</v>
      </c>
      <c r="F29" s="75" t="s">
        <v>12</v>
      </c>
      <c r="G29" s="75"/>
      <c r="H29" s="75"/>
      <c r="I29" s="75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1" t="s">
        <v>12</v>
      </c>
      <c r="V29" s="1" t="s">
        <v>13</v>
      </c>
      <c r="W29" s="1" t="s">
        <v>14</v>
      </c>
      <c r="X29" s="1" t="s">
        <v>15</v>
      </c>
    </row>
    <row r="30" spans="1:24" x14ac:dyDescent="0.2"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1:24" x14ac:dyDescent="0.2">
      <c r="A31" s="1" t="s">
        <v>2</v>
      </c>
      <c r="F31" s="75" t="s">
        <v>12</v>
      </c>
      <c r="G31" s="75"/>
      <c r="H31" s="75"/>
      <c r="I31" s="75"/>
      <c r="J31" s="75"/>
      <c r="K31" s="75"/>
      <c r="L31" s="75"/>
      <c r="U31" s="1" t="s">
        <v>12</v>
      </c>
      <c r="V31" s="1" t="s">
        <v>16</v>
      </c>
      <c r="W31" s="1" t="s">
        <v>17</v>
      </c>
    </row>
    <row r="32" spans="1:24" x14ac:dyDescent="0.2">
      <c r="F32" s="6"/>
      <c r="G32" s="6"/>
      <c r="H32" s="6"/>
      <c r="I32" s="6"/>
      <c r="J32" s="6"/>
      <c r="K32" s="6"/>
      <c r="L32" s="6"/>
    </row>
    <row r="33" spans="1:20" ht="18.75" x14ac:dyDescent="0.35">
      <c r="A33" s="1" t="s">
        <v>7</v>
      </c>
      <c r="F33" s="1" t="s">
        <v>88</v>
      </c>
      <c r="J33" s="5"/>
      <c r="K33" s="85" t="s">
        <v>21</v>
      </c>
      <c r="L33" s="85"/>
      <c r="M33" s="85"/>
      <c r="N33" s="85"/>
      <c r="O33" s="85"/>
      <c r="P33" s="85"/>
      <c r="Q33" s="85"/>
      <c r="R33" s="85"/>
      <c r="S33" s="85"/>
      <c r="T33" s="85"/>
    </row>
    <row r="34" spans="1:20" ht="18.75" x14ac:dyDescent="0.35">
      <c r="F34" s="1" t="s">
        <v>89</v>
      </c>
      <c r="K34" s="85" t="s">
        <v>21</v>
      </c>
      <c r="L34" s="85"/>
      <c r="M34" s="85"/>
      <c r="N34" s="85"/>
      <c r="O34" s="85"/>
      <c r="P34" s="85"/>
      <c r="Q34" s="85"/>
      <c r="R34" s="85"/>
      <c r="S34" s="85"/>
      <c r="T34" s="85"/>
    </row>
    <row r="35" spans="1:20" x14ac:dyDescent="0.2">
      <c r="F35" s="1" t="s">
        <v>8</v>
      </c>
      <c r="K35" s="76" t="s">
        <v>21</v>
      </c>
      <c r="L35" s="76"/>
      <c r="M35" s="76"/>
      <c r="N35" s="76"/>
      <c r="O35" s="76"/>
      <c r="P35" s="76"/>
      <c r="Q35" s="76"/>
      <c r="R35" s="76"/>
      <c r="S35" s="76"/>
      <c r="T35" s="76"/>
    </row>
    <row r="36" spans="1:20" x14ac:dyDescent="0.2">
      <c r="M36" s="4"/>
    </row>
    <row r="37" spans="1:20" x14ac:dyDescent="0.2">
      <c r="A37" s="1" t="s">
        <v>9</v>
      </c>
      <c r="F37" s="1" t="s">
        <v>11</v>
      </c>
      <c r="M37" s="4"/>
      <c r="O37" s="1" t="s">
        <v>10</v>
      </c>
    </row>
    <row r="38" spans="1:20" x14ac:dyDescent="0.2">
      <c r="M38" s="4"/>
    </row>
    <row r="39" spans="1:20" x14ac:dyDescent="0.2">
      <c r="M39" s="4"/>
    </row>
    <row r="42" spans="1:20" x14ac:dyDescent="0.2">
      <c r="F42" s="75"/>
      <c r="G42" s="75"/>
      <c r="H42" s="75"/>
      <c r="I42" s="75"/>
      <c r="J42" s="75"/>
      <c r="K42" s="75"/>
      <c r="L42" s="75"/>
      <c r="O42" s="75"/>
      <c r="P42" s="75"/>
      <c r="Q42" s="75"/>
      <c r="R42" s="75"/>
      <c r="S42" s="75"/>
      <c r="T42" s="75"/>
    </row>
    <row r="44" spans="1:20" ht="27.75" customHeight="1" x14ac:dyDescent="0.2">
      <c r="A44" s="37" t="s">
        <v>80</v>
      </c>
      <c r="B44" s="38"/>
      <c r="C44" s="38"/>
      <c r="D44" s="38"/>
      <c r="E44" s="39"/>
      <c r="F44" s="83" t="s">
        <v>134</v>
      </c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4"/>
    </row>
    <row r="45" spans="1:20" x14ac:dyDescent="0.2">
      <c r="A45" s="40"/>
      <c r="E45" s="41"/>
      <c r="F45" s="77" t="s">
        <v>81</v>
      </c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9"/>
    </row>
    <row r="46" spans="1:20" x14ac:dyDescent="0.2">
      <c r="A46" s="42"/>
      <c r="B46" s="3"/>
      <c r="C46" s="3"/>
      <c r="D46" s="3"/>
      <c r="E46" s="43"/>
      <c r="F46" s="80" t="s">
        <v>82</v>
      </c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2"/>
    </row>
  </sheetData>
  <sheetProtection algorithmName="SHA-512" hashValue="kKVO2mFPrxGcxziGfVuWCVOEM7jZtpUGWuV3KlF5H37nQ1cGmfHgnOq/Z0T8IBckwt8eWu9kB8aY3PhLbP7tUw==" saltValue="u37vTWihrBEk8JuK9BDa9g==" spinCount="100000" sheet="1" objects="1" scenarios="1"/>
  <mergeCells count="24">
    <mergeCell ref="F45:T45"/>
    <mergeCell ref="F46:T46"/>
    <mergeCell ref="F44:T44"/>
    <mergeCell ref="F22:T22"/>
    <mergeCell ref="F23:T23"/>
    <mergeCell ref="F24:T24"/>
    <mergeCell ref="F25:T25"/>
    <mergeCell ref="F27:T27"/>
    <mergeCell ref="F42:L42"/>
    <mergeCell ref="O42:T42"/>
    <mergeCell ref="K34:T34"/>
    <mergeCell ref="K35:T35"/>
    <mergeCell ref="K33:T33"/>
    <mergeCell ref="F29:I29"/>
    <mergeCell ref="F31:L31"/>
    <mergeCell ref="F20:T20"/>
    <mergeCell ref="F19:T19"/>
    <mergeCell ref="F10:T10"/>
    <mergeCell ref="F11:T11"/>
    <mergeCell ref="F12:T12"/>
    <mergeCell ref="F13:T13"/>
    <mergeCell ref="F15:T15"/>
    <mergeCell ref="F17:T17"/>
    <mergeCell ref="F18:T18"/>
  </mergeCells>
  <dataValidations count="2">
    <dataValidation type="list" allowBlank="1" showInputMessage="1" showErrorMessage="1" sqref="V29:X29 F29" xr:uid="{00000000-0002-0000-0000-000000000000}">
      <formula1>$U$29:$X$29</formula1>
    </dataValidation>
    <dataValidation type="list" allowBlank="1" showInputMessage="1" showErrorMessage="1" sqref="F31" xr:uid="{00000000-0002-0000-0000-000001000000}">
      <formula1>$U$31:$X$31</formula1>
    </dataValidation>
  </dataValidation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&amp;L&amp;G&amp;R&amp;"-,Fett"&amp;12Nachweisformular für Luftdichtheitsmessungen
Version BD MZ 2024.1
</oddHeader>
    <oddFooter>&amp;R Seite 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Q27"/>
  <sheetViews>
    <sheetView view="pageLayout" zoomScaleNormal="100" workbookViewId="0">
      <selection activeCell="B6" sqref="B6"/>
    </sheetView>
  </sheetViews>
  <sheetFormatPr baseColWidth="10" defaultColWidth="11.42578125" defaultRowHeight="14.25" x14ac:dyDescent="0.2"/>
  <cols>
    <col min="1" max="1" width="4.140625" style="1" customWidth="1"/>
    <col min="2" max="2" width="44.5703125" style="1" customWidth="1"/>
    <col min="3" max="6" width="6.7109375" style="1" customWidth="1"/>
    <col min="7" max="7" width="5.85546875" style="1" bestFit="1" customWidth="1"/>
    <col min="8" max="8" width="10" style="1" bestFit="1" customWidth="1"/>
    <col min="9" max="11" width="8.28515625" style="1" bestFit="1" customWidth="1"/>
    <col min="12" max="12" width="8.85546875" style="1" bestFit="1" customWidth="1"/>
    <col min="13" max="13" width="6" style="1" bestFit="1" customWidth="1"/>
    <col min="14" max="14" width="4.28515625" style="1" customWidth="1"/>
    <col min="15" max="17" width="9.5703125" style="1" customWidth="1"/>
    <col min="18" max="24" width="4.28515625" style="1" customWidth="1"/>
    <col min="25" max="29" width="0" style="1" hidden="1" customWidth="1"/>
    <col min="30" max="16384" width="11.42578125" style="1"/>
  </cols>
  <sheetData>
    <row r="1" spans="1:17" ht="22.5" customHeight="1" x14ac:dyDescent="0.3">
      <c r="A1" s="91" t="s">
        <v>22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3" spans="1:17" ht="18" customHeight="1" x14ac:dyDescent="0.2">
      <c r="A3" s="87" t="s">
        <v>23</v>
      </c>
      <c r="B3" s="88"/>
      <c r="C3" s="86" t="s">
        <v>33</v>
      </c>
      <c r="D3" s="86"/>
      <c r="E3" s="86" t="s">
        <v>34</v>
      </c>
      <c r="F3" s="86"/>
      <c r="G3" s="15" t="s">
        <v>29</v>
      </c>
      <c r="H3" s="15" t="s">
        <v>30</v>
      </c>
      <c r="I3" s="15" t="s">
        <v>90</v>
      </c>
      <c r="J3" s="15" t="s">
        <v>90</v>
      </c>
      <c r="K3" s="15" t="s">
        <v>90</v>
      </c>
      <c r="L3" s="15" t="s">
        <v>40</v>
      </c>
      <c r="M3" s="16" t="s">
        <v>31</v>
      </c>
    </row>
    <row r="4" spans="1:17" ht="18" customHeight="1" x14ac:dyDescent="0.2">
      <c r="A4" s="17"/>
      <c r="B4" s="18"/>
      <c r="C4" s="19" t="s">
        <v>35</v>
      </c>
      <c r="D4" s="19" t="s">
        <v>36</v>
      </c>
      <c r="E4" s="19" t="s">
        <v>35</v>
      </c>
      <c r="F4" s="19" t="s">
        <v>36</v>
      </c>
      <c r="G4" s="19"/>
      <c r="H4" s="19"/>
      <c r="I4" s="19" t="s">
        <v>35</v>
      </c>
      <c r="J4" s="19" t="s">
        <v>36</v>
      </c>
      <c r="K4" s="19" t="s">
        <v>39</v>
      </c>
      <c r="L4" s="19"/>
      <c r="M4" s="19"/>
    </row>
    <row r="5" spans="1:17" ht="18" customHeight="1" x14ac:dyDescent="0.2">
      <c r="A5" s="89"/>
      <c r="B5" s="90"/>
      <c r="C5" s="20" t="s">
        <v>37</v>
      </c>
      <c r="D5" s="20" t="s">
        <v>37</v>
      </c>
      <c r="E5" s="20" t="s">
        <v>37</v>
      </c>
      <c r="F5" s="20" t="s">
        <v>37</v>
      </c>
      <c r="G5" s="19" t="s">
        <v>38</v>
      </c>
      <c r="H5" s="19" t="s">
        <v>28</v>
      </c>
      <c r="I5" s="19" t="s">
        <v>24</v>
      </c>
      <c r="J5" s="19" t="s">
        <v>24</v>
      </c>
      <c r="K5" s="19" t="s">
        <v>24</v>
      </c>
      <c r="L5" s="19" t="s">
        <v>24</v>
      </c>
      <c r="M5" s="21"/>
      <c r="O5" s="1" t="s">
        <v>25</v>
      </c>
      <c r="P5" s="1" t="s">
        <v>26</v>
      </c>
      <c r="Q5" s="1" t="s">
        <v>27</v>
      </c>
    </row>
    <row r="6" spans="1:17" ht="18" customHeight="1" x14ac:dyDescent="0.2">
      <c r="A6" s="22">
        <v>1</v>
      </c>
      <c r="B6" s="12"/>
      <c r="C6" s="13"/>
      <c r="D6" s="13"/>
      <c r="E6" s="13"/>
      <c r="F6" s="13"/>
      <c r="G6" s="14"/>
      <c r="H6" s="14"/>
      <c r="I6" s="13"/>
      <c r="J6" s="13"/>
      <c r="K6" s="23" t="str">
        <f>IF(B6=0," ",ROUND(((I6+J6)/2),1))</f>
        <v xml:space="preserve"> </v>
      </c>
      <c r="L6" s="23" t="str">
        <f>IF(B6=0," ",(IF(Nachweis!$F$29="Minergie",O6,IF(Nachweis!$F$29="Minergie-A",P6,IF(Nachweis!$F$29="Minergie-P",Q6)))))</f>
        <v xml:space="preserve"> </v>
      </c>
      <c r="M6" s="15" t="str">
        <f>IF(B6=0," ",(IF(K6&lt;=L6,"Ja","Nein")))</f>
        <v xml:space="preserve"> </v>
      </c>
      <c r="N6" s="10"/>
      <c r="O6" s="11">
        <f>IF(Nachweis!$F$31="Neubau",1.2,IF(Nachweis!$F$31="Erneuerung",1.6,))</f>
        <v>0</v>
      </c>
      <c r="P6" s="11">
        <f>IF(Nachweis!$F$31="Neubau",0.8,IF(Nachweis!$F$31="Erneuerung",1.6,))</f>
        <v>0</v>
      </c>
      <c r="Q6" s="11">
        <f>IF(Nachweis!$F$31="Neubau",0.8,IF(Nachweis!$F$31="Erneuerung",1.6,))</f>
        <v>0</v>
      </c>
    </row>
    <row r="7" spans="1:17" ht="18" customHeight="1" x14ac:dyDescent="0.2">
      <c r="A7" s="22">
        <v>2</v>
      </c>
      <c r="B7" s="12"/>
      <c r="C7" s="13"/>
      <c r="D7" s="13"/>
      <c r="E7" s="13"/>
      <c r="F7" s="13"/>
      <c r="G7" s="14"/>
      <c r="H7" s="14"/>
      <c r="I7" s="13"/>
      <c r="J7" s="13"/>
      <c r="K7" s="23" t="str">
        <f t="shared" ref="K7:K25" si="0">IF(B7=0," ",ROUND(((I7+J7)/2),1))</f>
        <v xml:space="preserve"> </v>
      </c>
      <c r="L7" s="23" t="str">
        <f>IF(B7=0," ",(IF(Nachweis!$F$29="Minergie",O7,IF(Nachweis!$F$29="Minergie-A",P7,IF(Nachweis!$F$29="Minergie-P",Q7)))))</f>
        <v xml:space="preserve"> </v>
      </c>
      <c r="M7" s="15" t="str">
        <f t="shared" ref="M7:M25" si="1">IF(B7=0," ",(IF(K7&lt;=L7,"Ja","Nein")))</f>
        <v xml:space="preserve"> </v>
      </c>
      <c r="N7" s="10"/>
      <c r="O7" s="11">
        <f>IF(Nachweis!$F$31="Neubau",1.2,IF(Nachweis!$F$31="Erneuerung",1.6,))</f>
        <v>0</v>
      </c>
      <c r="P7" s="11">
        <f>IF(Nachweis!$F$31="Neubau",0.8,IF(Nachweis!$F$31="Erneuerung",1.6,))</f>
        <v>0</v>
      </c>
      <c r="Q7" s="11">
        <f>IF(Nachweis!$F$31="Neubau",0.8,IF(Nachweis!$F$31="Erneuerung",1.6,))</f>
        <v>0</v>
      </c>
    </row>
    <row r="8" spans="1:17" ht="18" customHeight="1" x14ac:dyDescent="0.2">
      <c r="A8" s="22">
        <v>3</v>
      </c>
      <c r="B8" s="12"/>
      <c r="C8" s="13"/>
      <c r="D8" s="13"/>
      <c r="E8" s="13"/>
      <c r="F8" s="13"/>
      <c r="G8" s="14"/>
      <c r="H8" s="14"/>
      <c r="I8" s="13"/>
      <c r="J8" s="13"/>
      <c r="K8" s="23" t="str">
        <f t="shared" si="0"/>
        <v xml:space="preserve"> </v>
      </c>
      <c r="L8" s="23" t="str">
        <f>IF(B8=0," ",(IF(Nachweis!$F$29="Minergie",O8,IF(Nachweis!$F$29="Minergie-A",P8,IF(Nachweis!$F$29="Minergie-P",Q8)))))</f>
        <v xml:space="preserve"> </v>
      </c>
      <c r="M8" s="15" t="str">
        <f t="shared" si="1"/>
        <v xml:space="preserve"> </v>
      </c>
      <c r="N8" s="10"/>
      <c r="O8" s="11">
        <f>IF(Nachweis!$F$31="Neubau",1.2,IF(Nachweis!$F$31="Erneuerung",1.6,))</f>
        <v>0</v>
      </c>
      <c r="P8" s="11">
        <f>IF(Nachweis!$F$31="Neubau",0.8,IF(Nachweis!$F$31="Erneuerung",1.6,))</f>
        <v>0</v>
      </c>
      <c r="Q8" s="11">
        <f>IF(Nachweis!$F$31="Neubau",0.8,IF(Nachweis!$F$31="Erneuerung",1.6,))</f>
        <v>0</v>
      </c>
    </row>
    <row r="9" spans="1:17" ht="18" customHeight="1" x14ac:dyDescent="0.2">
      <c r="A9" s="22">
        <v>4</v>
      </c>
      <c r="B9" s="12"/>
      <c r="C9" s="13"/>
      <c r="D9" s="13"/>
      <c r="E9" s="13"/>
      <c r="F9" s="13"/>
      <c r="G9" s="14"/>
      <c r="H9" s="14"/>
      <c r="I9" s="13"/>
      <c r="J9" s="13"/>
      <c r="K9" s="23" t="str">
        <f t="shared" si="0"/>
        <v xml:space="preserve"> </v>
      </c>
      <c r="L9" s="23" t="str">
        <f>IF(B9=0," ",(IF(Nachweis!$F$29="Minergie",O9,IF(Nachweis!$F$29="Minergie-A",P9,IF(Nachweis!$F$29="Minergie-P",Q9)))))</f>
        <v xml:space="preserve"> </v>
      </c>
      <c r="M9" s="15" t="str">
        <f t="shared" si="1"/>
        <v xml:space="preserve"> </v>
      </c>
      <c r="N9" s="10"/>
      <c r="O9" s="11">
        <f>IF(Nachweis!$F$31="Neubau",1.2,IF(Nachweis!$F$31="Erneuerung",1.6,))</f>
        <v>0</v>
      </c>
      <c r="P9" s="11">
        <f>IF(Nachweis!$F$31="Neubau",0.8,IF(Nachweis!$F$31="Erneuerung",1.6,))</f>
        <v>0</v>
      </c>
      <c r="Q9" s="11">
        <f>IF(Nachweis!$F$31="Neubau",0.8,IF(Nachweis!$F$31="Erneuerung",1.6,))</f>
        <v>0</v>
      </c>
    </row>
    <row r="10" spans="1:17" ht="18" customHeight="1" x14ac:dyDescent="0.2">
      <c r="A10" s="22">
        <v>5</v>
      </c>
      <c r="B10" s="12"/>
      <c r="C10" s="13"/>
      <c r="D10" s="13"/>
      <c r="E10" s="13"/>
      <c r="F10" s="13"/>
      <c r="G10" s="14"/>
      <c r="H10" s="14"/>
      <c r="I10" s="13"/>
      <c r="J10" s="13"/>
      <c r="K10" s="23" t="str">
        <f t="shared" si="0"/>
        <v xml:space="preserve"> </v>
      </c>
      <c r="L10" s="23" t="str">
        <f>IF(B10=0," ",(IF(Nachweis!$F$29="Minergie",O10,IF(Nachweis!$F$29="Minergie-A",P10,IF(Nachweis!$F$29="Minergie-P",Q10)))))</f>
        <v xml:space="preserve"> </v>
      </c>
      <c r="M10" s="15" t="str">
        <f t="shared" si="1"/>
        <v xml:space="preserve"> </v>
      </c>
      <c r="N10" s="10"/>
      <c r="O10" s="11">
        <f>IF(Nachweis!$F$31="Neubau",1.2,IF(Nachweis!$F$31="Erneuerung",1.6,))</f>
        <v>0</v>
      </c>
      <c r="P10" s="11">
        <f>IF(Nachweis!$F$31="Neubau",0.8,IF(Nachweis!$F$31="Erneuerung",1.6,))</f>
        <v>0</v>
      </c>
      <c r="Q10" s="11">
        <f>IF(Nachweis!$F$31="Neubau",0.8,IF(Nachweis!$F$31="Erneuerung",1.6,))</f>
        <v>0</v>
      </c>
    </row>
    <row r="11" spans="1:17" ht="18" customHeight="1" x14ac:dyDescent="0.2">
      <c r="A11" s="22">
        <v>6</v>
      </c>
      <c r="B11" s="12"/>
      <c r="C11" s="13"/>
      <c r="D11" s="13"/>
      <c r="E11" s="13"/>
      <c r="F11" s="13"/>
      <c r="G11" s="14"/>
      <c r="H11" s="14"/>
      <c r="I11" s="13"/>
      <c r="J11" s="13"/>
      <c r="K11" s="23" t="str">
        <f t="shared" si="0"/>
        <v xml:space="preserve"> </v>
      </c>
      <c r="L11" s="23" t="str">
        <f>IF(B11=0," ",(IF(Nachweis!$F$29="Minergie",O11,IF(Nachweis!$F$29="Minergie-A",P11,IF(Nachweis!$F$29="Minergie-P",Q11)))))</f>
        <v xml:space="preserve"> </v>
      </c>
      <c r="M11" s="15" t="str">
        <f t="shared" si="1"/>
        <v xml:space="preserve"> </v>
      </c>
      <c r="N11" s="10"/>
      <c r="O11" s="11">
        <f>IF(Nachweis!$F$31="Neubau",1.2,IF(Nachweis!$F$31="Erneuerung",1.6,))</f>
        <v>0</v>
      </c>
      <c r="P11" s="11">
        <f>IF(Nachweis!$F$31="Neubau",0.8,IF(Nachweis!$F$31="Erneuerung",1.6,))</f>
        <v>0</v>
      </c>
      <c r="Q11" s="11">
        <f>IF(Nachweis!$F$31="Neubau",0.8,IF(Nachweis!$F$31="Erneuerung",1.6,))</f>
        <v>0</v>
      </c>
    </row>
    <row r="12" spans="1:17" ht="18" customHeight="1" x14ac:dyDescent="0.2">
      <c r="A12" s="22">
        <v>7</v>
      </c>
      <c r="B12" s="12"/>
      <c r="C12" s="13"/>
      <c r="D12" s="13"/>
      <c r="E12" s="13"/>
      <c r="F12" s="13"/>
      <c r="G12" s="14"/>
      <c r="H12" s="14"/>
      <c r="I12" s="13"/>
      <c r="J12" s="13"/>
      <c r="K12" s="23" t="str">
        <f t="shared" si="0"/>
        <v xml:space="preserve"> </v>
      </c>
      <c r="L12" s="23" t="str">
        <f>IF(B12=0," ",(IF(Nachweis!$F$29="Minergie",O12,IF(Nachweis!$F$29="Minergie-A",P12,IF(Nachweis!$F$29="Minergie-P",Q12)))))</f>
        <v xml:space="preserve"> </v>
      </c>
      <c r="M12" s="15" t="str">
        <f t="shared" si="1"/>
        <v xml:space="preserve"> </v>
      </c>
      <c r="N12" s="10"/>
      <c r="O12" s="11">
        <f>IF(Nachweis!$F$31="Neubau",1.2,IF(Nachweis!$F$31="Erneuerung",1.6,))</f>
        <v>0</v>
      </c>
      <c r="P12" s="11">
        <f>IF(Nachweis!$F$31="Neubau",0.8,IF(Nachweis!$F$31="Erneuerung",1.6,))</f>
        <v>0</v>
      </c>
      <c r="Q12" s="11">
        <f>IF(Nachweis!$F$31="Neubau",0.8,IF(Nachweis!$F$31="Erneuerung",1.6,))</f>
        <v>0</v>
      </c>
    </row>
    <row r="13" spans="1:17" ht="18" customHeight="1" x14ac:dyDescent="0.2">
      <c r="A13" s="22">
        <v>8</v>
      </c>
      <c r="B13" s="12"/>
      <c r="C13" s="13"/>
      <c r="D13" s="13"/>
      <c r="E13" s="13"/>
      <c r="F13" s="13"/>
      <c r="G13" s="14"/>
      <c r="H13" s="14"/>
      <c r="I13" s="13"/>
      <c r="J13" s="13"/>
      <c r="K13" s="23" t="str">
        <f t="shared" si="0"/>
        <v xml:space="preserve"> </v>
      </c>
      <c r="L13" s="23" t="str">
        <f>IF(B13=0," ",(IF(Nachweis!$F$29="Minergie",O13,IF(Nachweis!$F$29="Minergie-A",P13,IF(Nachweis!$F$29="Minergie-P",Q13)))))</f>
        <v xml:space="preserve"> </v>
      </c>
      <c r="M13" s="15" t="str">
        <f t="shared" si="1"/>
        <v xml:space="preserve"> </v>
      </c>
      <c r="N13" s="10"/>
      <c r="O13" s="11">
        <f>IF(Nachweis!$F$31="Neubau",1.2,IF(Nachweis!$F$31="Erneuerung",1.6,))</f>
        <v>0</v>
      </c>
      <c r="P13" s="11">
        <f>IF(Nachweis!$F$31="Neubau",0.8,IF(Nachweis!$F$31="Erneuerung",1.6,))</f>
        <v>0</v>
      </c>
      <c r="Q13" s="11">
        <f>IF(Nachweis!$F$31="Neubau",0.8,IF(Nachweis!$F$31="Erneuerung",1.6,))</f>
        <v>0</v>
      </c>
    </row>
    <row r="14" spans="1:17" ht="18" customHeight="1" x14ac:dyDescent="0.2">
      <c r="A14" s="22">
        <v>9</v>
      </c>
      <c r="B14" s="12"/>
      <c r="C14" s="13"/>
      <c r="D14" s="13"/>
      <c r="E14" s="13"/>
      <c r="F14" s="13"/>
      <c r="G14" s="14"/>
      <c r="H14" s="14"/>
      <c r="I14" s="13"/>
      <c r="J14" s="13"/>
      <c r="K14" s="23" t="str">
        <f t="shared" si="0"/>
        <v xml:space="preserve"> </v>
      </c>
      <c r="L14" s="23" t="str">
        <f>IF(B14=0," ",(IF(Nachweis!$F$29="Minergie",O14,IF(Nachweis!$F$29="Minergie-A",P14,IF(Nachweis!$F$29="Minergie-P",Q14)))))</f>
        <v xml:space="preserve"> </v>
      </c>
      <c r="M14" s="15" t="str">
        <f t="shared" si="1"/>
        <v xml:space="preserve"> </v>
      </c>
      <c r="N14" s="10"/>
      <c r="O14" s="11">
        <f>IF(Nachweis!$F$31="Neubau",1.2,IF(Nachweis!$F$31="Erneuerung",1.6,))</f>
        <v>0</v>
      </c>
      <c r="P14" s="11">
        <f>IF(Nachweis!$F$31="Neubau",0.8,IF(Nachweis!$F$31="Erneuerung",1.6,))</f>
        <v>0</v>
      </c>
      <c r="Q14" s="11">
        <f>IF(Nachweis!$F$31="Neubau",0.8,IF(Nachweis!$F$31="Erneuerung",1.6,))</f>
        <v>0</v>
      </c>
    </row>
    <row r="15" spans="1:17" ht="18" customHeight="1" x14ac:dyDescent="0.2">
      <c r="A15" s="22">
        <v>10</v>
      </c>
      <c r="B15" s="12"/>
      <c r="C15" s="13"/>
      <c r="D15" s="13"/>
      <c r="E15" s="13"/>
      <c r="F15" s="13"/>
      <c r="G15" s="14"/>
      <c r="H15" s="14"/>
      <c r="I15" s="13"/>
      <c r="J15" s="13"/>
      <c r="K15" s="23" t="str">
        <f t="shared" si="0"/>
        <v xml:space="preserve"> </v>
      </c>
      <c r="L15" s="23" t="str">
        <f>IF(B15=0," ",(IF(Nachweis!$F$29="Minergie",O15,IF(Nachweis!$F$29="Minergie-A",P15,IF(Nachweis!$F$29="Minergie-P",Q15)))))</f>
        <v xml:space="preserve"> </v>
      </c>
      <c r="M15" s="15" t="str">
        <f t="shared" si="1"/>
        <v xml:space="preserve"> </v>
      </c>
      <c r="N15" s="10"/>
      <c r="O15" s="11">
        <f>IF(Nachweis!$F$31="Neubau",1.2,IF(Nachweis!$F$31="Erneuerung",1.6,))</f>
        <v>0</v>
      </c>
      <c r="P15" s="11">
        <f>IF(Nachweis!$F$31="Neubau",0.8,IF(Nachweis!$F$31="Erneuerung",1.6,))</f>
        <v>0</v>
      </c>
      <c r="Q15" s="11">
        <f>IF(Nachweis!$F$31="Neubau",0.8,IF(Nachweis!$F$31="Erneuerung",1.6,))</f>
        <v>0</v>
      </c>
    </row>
    <row r="16" spans="1:17" ht="18" customHeight="1" x14ac:dyDescent="0.2">
      <c r="A16" s="22">
        <v>11</v>
      </c>
      <c r="B16" s="12"/>
      <c r="C16" s="13"/>
      <c r="D16" s="13"/>
      <c r="E16" s="13"/>
      <c r="F16" s="13"/>
      <c r="G16" s="14"/>
      <c r="H16" s="14"/>
      <c r="I16" s="13"/>
      <c r="J16" s="13"/>
      <c r="K16" s="23" t="str">
        <f t="shared" si="0"/>
        <v xml:space="preserve"> </v>
      </c>
      <c r="L16" s="23" t="str">
        <f>IF(B16=0," ",(IF(Nachweis!$F$29="Minergie",O16,IF(Nachweis!$F$29="Minergie-A",P16,IF(Nachweis!$F$29="Minergie-P",Q16)))))</f>
        <v xml:space="preserve"> </v>
      </c>
      <c r="M16" s="15" t="str">
        <f t="shared" si="1"/>
        <v xml:space="preserve"> </v>
      </c>
      <c r="O16" s="11">
        <f>IF(Nachweis!$F$31="Neubau",1.2,IF(Nachweis!$F$31="Erneuerung",1.6,))</f>
        <v>0</v>
      </c>
      <c r="P16" s="11">
        <f>IF(Nachweis!$F$31="Neubau",0.8,IF(Nachweis!$F$31="Erneuerung",1.6,))</f>
        <v>0</v>
      </c>
      <c r="Q16" s="11">
        <f>IF(Nachweis!$F$31="Neubau",0.8,IF(Nachweis!$F$31="Erneuerung",1.6,))</f>
        <v>0</v>
      </c>
    </row>
    <row r="17" spans="1:17" ht="18" customHeight="1" x14ac:dyDescent="0.2">
      <c r="A17" s="22">
        <v>12</v>
      </c>
      <c r="B17" s="12"/>
      <c r="C17" s="13"/>
      <c r="D17" s="13"/>
      <c r="E17" s="13"/>
      <c r="F17" s="13"/>
      <c r="G17" s="14"/>
      <c r="H17" s="14"/>
      <c r="I17" s="13"/>
      <c r="J17" s="13"/>
      <c r="K17" s="23" t="str">
        <f t="shared" si="0"/>
        <v xml:space="preserve"> </v>
      </c>
      <c r="L17" s="23" t="str">
        <f>IF(B17=0," ",(IF(Nachweis!$F$29="Minergie",O17,IF(Nachweis!$F$29="Minergie-A",P17,IF(Nachweis!$F$29="Minergie-P",Q17)))))</f>
        <v xml:space="preserve"> </v>
      </c>
      <c r="M17" s="15" t="str">
        <f t="shared" si="1"/>
        <v xml:space="preserve"> </v>
      </c>
      <c r="O17" s="11">
        <f>IF(Nachweis!$F$31="Neubau",1.2,IF(Nachweis!$F$31="Erneuerung",1.6,))</f>
        <v>0</v>
      </c>
      <c r="P17" s="11">
        <f>IF(Nachweis!$F$31="Neubau",0.8,IF(Nachweis!$F$31="Erneuerung",1.6,))</f>
        <v>0</v>
      </c>
      <c r="Q17" s="11">
        <f>IF(Nachweis!$F$31="Neubau",0.8,IF(Nachweis!$F$31="Erneuerung",1.6,))</f>
        <v>0</v>
      </c>
    </row>
    <row r="18" spans="1:17" ht="18" customHeight="1" x14ac:dyDescent="0.2">
      <c r="A18" s="22">
        <v>13</v>
      </c>
      <c r="B18" s="12"/>
      <c r="C18" s="13"/>
      <c r="D18" s="13"/>
      <c r="E18" s="13"/>
      <c r="F18" s="13"/>
      <c r="G18" s="14"/>
      <c r="H18" s="14"/>
      <c r="I18" s="13"/>
      <c r="J18" s="13"/>
      <c r="K18" s="23" t="str">
        <f t="shared" si="0"/>
        <v xml:space="preserve"> </v>
      </c>
      <c r="L18" s="23" t="str">
        <f>IF(B18=0," ",(IF(Nachweis!$F$29="Minergie",O18,IF(Nachweis!$F$29="Minergie-A",P18,IF(Nachweis!$F$29="Minergie-P",Q18)))))</f>
        <v xml:space="preserve"> </v>
      </c>
      <c r="M18" s="15" t="str">
        <f t="shared" si="1"/>
        <v xml:space="preserve"> </v>
      </c>
      <c r="O18" s="11">
        <f>IF(Nachweis!$F$31="Neubau",1.2,IF(Nachweis!$F$31="Erneuerung",1.6,))</f>
        <v>0</v>
      </c>
      <c r="P18" s="11">
        <f>IF(Nachweis!$F$31="Neubau",0.8,IF(Nachweis!$F$31="Erneuerung",1.6,))</f>
        <v>0</v>
      </c>
      <c r="Q18" s="11">
        <f>IF(Nachweis!$F$31="Neubau",0.8,IF(Nachweis!$F$31="Erneuerung",1.6,))</f>
        <v>0</v>
      </c>
    </row>
    <row r="19" spans="1:17" ht="18" customHeight="1" x14ac:dyDescent="0.2">
      <c r="A19" s="22">
        <v>14</v>
      </c>
      <c r="B19" s="12"/>
      <c r="C19" s="13"/>
      <c r="D19" s="13"/>
      <c r="E19" s="13"/>
      <c r="F19" s="13"/>
      <c r="G19" s="14"/>
      <c r="H19" s="14"/>
      <c r="I19" s="13"/>
      <c r="J19" s="13"/>
      <c r="K19" s="23" t="str">
        <f t="shared" si="0"/>
        <v xml:space="preserve"> </v>
      </c>
      <c r="L19" s="23" t="str">
        <f>IF(B19=0," ",(IF(Nachweis!$F$29="Minergie",O19,IF(Nachweis!$F$29="Minergie-A",P19,IF(Nachweis!$F$29="Minergie-P",Q19)))))</f>
        <v xml:space="preserve"> </v>
      </c>
      <c r="M19" s="15" t="str">
        <f t="shared" si="1"/>
        <v xml:space="preserve"> </v>
      </c>
      <c r="O19" s="11">
        <f>IF(Nachweis!$F$31="Neubau",1.2,IF(Nachweis!$F$31="Erneuerung",1.6,))</f>
        <v>0</v>
      </c>
      <c r="P19" s="11">
        <f>IF(Nachweis!$F$31="Neubau",0.8,IF(Nachweis!$F$31="Erneuerung",1.6,))</f>
        <v>0</v>
      </c>
      <c r="Q19" s="11">
        <f>IF(Nachweis!$F$31="Neubau",0.8,IF(Nachweis!$F$31="Erneuerung",1.6,))</f>
        <v>0</v>
      </c>
    </row>
    <row r="20" spans="1:17" ht="18" customHeight="1" x14ac:dyDescent="0.2">
      <c r="A20" s="22">
        <v>15</v>
      </c>
      <c r="B20" s="12"/>
      <c r="C20" s="13"/>
      <c r="D20" s="13"/>
      <c r="E20" s="13"/>
      <c r="F20" s="13"/>
      <c r="G20" s="14"/>
      <c r="H20" s="14"/>
      <c r="I20" s="13"/>
      <c r="J20" s="13"/>
      <c r="K20" s="23" t="str">
        <f t="shared" si="0"/>
        <v xml:space="preserve"> </v>
      </c>
      <c r="L20" s="23" t="str">
        <f>IF(B20=0," ",(IF(Nachweis!$F$29="Minergie",O20,IF(Nachweis!$F$29="Minergie-A",P20,IF(Nachweis!$F$29="Minergie-P",Q20)))))</f>
        <v xml:space="preserve"> </v>
      </c>
      <c r="M20" s="15" t="str">
        <f t="shared" si="1"/>
        <v xml:space="preserve"> </v>
      </c>
      <c r="O20" s="11">
        <f>IF(Nachweis!$F$31="Neubau",1.2,IF(Nachweis!$F$31="Erneuerung",1.6,))</f>
        <v>0</v>
      </c>
      <c r="P20" s="11">
        <f>IF(Nachweis!$F$31="Neubau",0.8,IF(Nachweis!$F$31="Erneuerung",1.6,))</f>
        <v>0</v>
      </c>
      <c r="Q20" s="11">
        <f>IF(Nachweis!$F$31="Neubau",0.8,IF(Nachweis!$F$31="Erneuerung",1.6,))</f>
        <v>0</v>
      </c>
    </row>
    <row r="21" spans="1:17" ht="18" customHeight="1" x14ac:dyDescent="0.2">
      <c r="A21" s="22">
        <v>16</v>
      </c>
      <c r="B21" s="12"/>
      <c r="C21" s="13"/>
      <c r="D21" s="13"/>
      <c r="E21" s="13"/>
      <c r="F21" s="13"/>
      <c r="G21" s="14"/>
      <c r="H21" s="14"/>
      <c r="I21" s="13"/>
      <c r="J21" s="13"/>
      <c r="K21" s="23" t="str">
        <f t="shared" si="0"/>
        <v xml:space="preserve"> </v>
      </c>
      <c r="L21" s="23" t="str">
        <f>IF(B21=0," ",(IF(Nachweis!$F$29="Minergie",O21,IF(Nachweis!$F$29="Minergie-A",P21,IF(Nachweis!$F$29="Minergie-P",Q21)))))</f>
        <v xml:space="preserve"> </v>
      </c>
      <c r="M21" s="15" t="str">
        <f t="shared" si="1"/>
        <v xml:space="preserve"> </v>
      </c>
      <c r="O21" s="11">
        <f>IF(Nachweis!$F$31="Neubau",1.2,IF(Nachweis!$F$31="Erneuerung",1.6,))</f>
        <v>0</v>
      </c>
      <c r="P21" s="11">
        <f>IF(Nachweis!$F$31="Neubau",0.8,IF(Nachweis!$F$31="Erneuerung",1.6,))</f>
        <v>0</v>
      </c>
      <c r="Q21" s="11">
        <f>IF(Nachweis!$F$31="Neubau",0.8,IF(Nachweis!$F$31="Erneuerung",1.6,))</f>
        <v>0</v>
      </c>
    </row>
    <row r="22" spans="1:17" ht="18" customHeight="1" x14ac:dyDescent="0.2">
      <c r="A22" s="22">
        <v>17</v>
      </c>
      <c r="B22" s="12"/>
      <c r="C22" s="13"/>
      <c r="D22" s="13"/>
      <c r="E22" s="13"/>
      <c r="F22" s="13"/>
      <c r="G22" s="14"/>
      <c r="H22" s="14"/>
      <c r="I22" s="13"/>
      <c r="J22" s="13"/>
      <c r="K22" s="23" t="str">
        <f t="shared" si="0"/>
        <v xml:space="preserve"> </v>
      </c>
      <c r="L22" s="23" t="str">
        <f>IF(B22=0," ",(IF(Nachweis!$F$29="Minergie",O22,IF(Nachweis!$F$29="Minergie-A",P22,IF(Nachweis!$F$29="Minergie-P",Q22)))))</f>
        <v xml:space="preserve"> </v>
      </c>
      <c r="M22" s="15" t="str">
        <f t="shared" si="1"/>
        <v xml:space="preserve"> </v>
      </c>
      <c r="O22" s="11">
        <f>IF(Nachweis!$F$31="Neubau",1.2,IF(Nachweis!$F$31="Erneuerung",1.6,))</f>
        <v>0</v>
      </c>
      <c r="P22" s="11">
        <f>IF(Nachweis!$F$31="Neubau",0.8,IF(Nachweis!$F$31="Erneuerung",1.6,))</f>
        <v>0</v>
      </c>
      <c r="Q22" s="11">
        <f>IF(Nachweis!$F$31="Neubau",0.8,IF(Nachweis!$F$31="Erneuerung",1.6,))</f>
        <v>0</v>
      </c>
    </row>
    <row r="23" spans="1:17" ht="17.25" customHeight="1" x14ac:dyDescent="0.2">
      <c r="A23" s="22">
        <v>18</v>
      </c>
      <c r="B23" s="12"/>
      <c r="C23" s="13"/>
      <c r="D23" s="13"/>
      <c r="E23" s="13"/>
      <c r="F23" s="13"/>
      <c r="G23" s="14"/>
      <c r="H23" s="14"/>
      <c r="I23" s="13"/>
      <c r="J23" s="13"/>
      <c r="K23" s="23" t="str">
        <f t="shared" si="0"/>
        <v xml:space="preserve"> </v>
      </c>
      <c r="L23" s="23" t="str">
        <f>IF(B23=0," ",(IF(Nachweis!$F$29="Minergie",O23,IF(Nachweis!$F$29="Minergie-A",P23,IF(Nachweis!$F$29="Minergie-P",Q23)))))</f>
        <v xml:space="preserve"> </v>
      </c>
      <c r="M23" s="15" t="str">
        <f t="shared" si="1"/>
        <v xml:space="preserve"> </v>
      </c>
      <c r="O23" s="11">
        <f>IF(Nachweis!$F$31="Neubau",1.2,IF(Nachweis!$F$31="Erneuerung",1.6,))</f>
        <v>0</v>
      </c>
      <c r="P23" s="11">
        <f>IF(Nachweis!$F$31="Neubau",0.8,IF(Nachweis!$F$31="Erneuerung",1.6,))</f>
        <v>0</v>
      </c>
      <c r="Q23" s="11">
        <f>IF(Nachweis!$F$31="Neubau",0.8,IF(Nachweis!$F$31="Erneuerung",1.6,))</f>
        <v>0</v>
      </c>
    </row>
    <row r="24" spans="1:17" ht="17.25" customHeight="1" x14ac:dyDescent="0.2">
      <c r="A24" s="22">
        <v>19</v>
      </c>
      <c r="B24" s="12"/>
      <c r="C24" s="13"/>
      <c r="D24" s="13"/>
      <c r="E24" s="13"/>
      <c r="F24" s="13"/>
      <c r="G24" s="14"/>
      <c r="H24" s="14"/>
      <c r="I24" s="13"/>
      <c r="J24" s="13"/>
      <c r="K24" s="23" t="str">
        <f t="shared" si="0"/>
        <v xml:space="preserve"> </v>
      </c>
      <c r="L24" s="23" t="str">
        <f>IF(B24=0," ",(IF(Nachweis!$F$29="Minergie",O24,IF(Nachweis!$F$29="Minergie-A",P24,IF(Nachweis!$F$29="Minergie-P",Q24)))))</f>
        <v xml:space="preserve"> </v>
      </c>
      <c r="M24" s="15" t="str">
        <f t="shared" si="1"/>
        <v xml:space="preserve"> </v>
      </c>
      <c r="O24" s="11">
        <f>IF(Nachweis!$F$31="Neubau",1.2,IF(Nachweis!$F$31="Erneuerung",1.6,))</f>
        <v>0</v>
      </c>
      <c r="P24" s="11">
        <f>IF(Nachweis!$F$31="Neubau",0.8,IF(Nachweis!$F$31="Erneuerung",1.6,))</f>
        <v>0</v>
      </c>
      <c r="Q24" s="11">
        <f>IF(Nachweis!$F$31="Neubau",0.8,IF(Nachweis!$F$31="Erneuerung",1.6,))</f>
        <v>0</v>
      </c>
    </row>
    <row r="25" spans="1:17" ht="17.25" customHeight="1" x14ac:dyDescent="0.2">
      <c r="A25" s="22">
        <v>20</v>
      </c>
      <c r="B25" s="12"/>
      <c r="C25" s="13"/>
      <c r="D25" s="13"/>
      <c r="E25" s="13"/>
      <c r="F25" s="13"/>
      <c r="G25" s="14"/>
      <c r="H25" s="14"/>
      <c r="I25" s="13"/>
      <c r="J25" s="13"/>
      <c r="K25" s="23" t="str">
        <f t="shared" si="0"/>
        <v xml:space="preserve"> </v>
      </c>
      <c r="L25" s="23" t="str">
        <f>IF(B25=0," ",(IF(Nachweis!$F$29="Minergie",O25,IF(Nachweis!$F$29="Minergie-A",P25,IF(Nachweis!$F$29="Minergie-P",Q25)))))</f>
        <v xml:space="preserve"> </v>
      </c>
      <c r="M25" s="15" t="str">
        <f t="shared" si="1"/>
        <v xml:space="preserve"> </v>
      </c>
      <c r="O25" s="11">
        <f>IF(Nachweis!$F$31="Neubau",1.2,IF(Nachweis!$F$31="Erneuerung",1.6,))</f>
        <v>0</v>
      </c>
      <c r="P25" s="11">
        <f>IF(Nachweis!$F$31="Neubau",0.8,IF(Nachweis!$F$31="Erneuerung",1.6,))</f>
        <v>0</v>
      </c>
      <c r="Q25" s="11">
        <f>IF(Nachweis!$F$31="Neubau",0.8,IF(Nachweis!$F$31="Erneuerung",1.6,))</f>
        <v>0</v>
      </c>
    </row>
    <row r="26" spans="1:17" ht="17.25" customHeight="1" x14ac:dyDescent="0.2"/>
    <row r="27" spans="1:17" ht="17.25" customHeight="1" x14ac:dyDescent="0.2"/>
  </sheetData>
  <sheetProtection algorithmName="SHA-512" hashValue="iwh5UybHb0sQnynYLDr+eMItyhIxuFIcOJLEnGVlsRzfJPFE9VlAN5oPpYJdorv4VQDxQOt8IDVQG99ICly/Zg==" saltValue="k1rDMiwy8TzG5OQGWUpdOA==" spinCount="100000" sheet="1" objects="1" scenarios="1"/>
  <mergeCells count="5">
    <mergeCell ref="C3:D3"/>
    <mergeCell ref="E3:F3"/>
    <mergeCell ref="A3:B3"/>
    <mergeCell ref="A5:B5"/>
    <mergeCell ref="A1:L1"/>
  </mergeCells>
  <pageMargins left="0.9055118110236221" right="0.47244094488188981" top="1.3779527559055118" bottom="0.78740157480314965" header="0.31496062992125984" footer="0.31496062992125984"/>
  <pageSetup paperSize="9" orientation="landscape" verticalDpi="1200" r:id="rId1"/>
  <headerFooter>
    <oddHeader xml:space="preserve">&amp;L&amp;G&amp;R&amp;"-,Fett"&amp;12Nachweisformular für Luftdichtheitsmessungen
Version BD MZ 2024.1
</oddHeader>
    <oddFooter>&amp;L&amp;A&amp;R Seite 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B32BF-C7FC-44AB-B5EB-32680DCD1D97}">
  <sheetPr>
    <tabColor theme="3" tint="0.59999389629810485"/>
  </sheetPr>
  <dimension ref="A1:V27"/>
  <sheetViews>
    <sheetView view="pageLayout" zoomScaleNormal="100" workbookViewId="0">
      <selection activeCell="C5" sqref="C5"/>
    </sheetView>
  </sheetViews>
  <sheetFormatPr baseColWidth="10" defaultColWidth="11.42578125" defaultRowHeight="14.25" x14ac:dyDescent="0.2"/>
  <cols>
    <col min="1" max="1" width="3.140625" style="1" customWidth="1"/>
    <col min="2" max="2" width="64.42578125" style="1" customWidth="1"/>
    <col min="3" max="22" width="3.140625" style="1" customWidth="1"/>
    <col min="23" max="16384" width="11.42578125" style="1"/>
  </cols>
  <sheetData>
    <row r="1" spans="1:22" ht="22.5" customHeight="1" x14ac:dyDescent="0.3">
      <c r="A1" s="91" t="s">
        <v>64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V1" s="44" t="s">
        <v>83</v>
      </c>
    </row>
    <row r="2" spans="1:22" ht="15" customHeight="1" x14ac:dyDescent="0.2">
      <c r="A2" s="97" t="s">
        <v>23</v>
      </c>
      <c r="B2" s="98"/>
      <c r="C2" s="45">
        <v>1</v>
      </c>
      <c r="D2" s="45">
        <v>2</v>
      </c>
      <c r="E2" s="45">
        <v>3</v>
      </c>
      <c r="F2" s="45">
        <v>4</v>
      </c>
      <c r="G2" s="45">
        <v>5</v>
      </c>
      <c r="H2" s="45">
        <v>6</v>
      </c>
      <c r="I2" s="45">
        <v>7</v>
      </c>
      <c r="J2" s="45">
        <v>8</v>
      </c>
      <c r="K2" s="45">
        <v>9</v>
      </c>
      <c r="L2" s="45">
        <v>10</v>
      </c>
      <c r="M2" s="45">
        <v>11</v>
      </c>
      <c r="N2" s="45">
        <v>12</v>
      </c>
      <c r="O2" s="45">
        <v>13</v>
      </c>
      <c r="P2" s="45">
        <v>14</v>
      </c>
      <c r="Q2" s="45">
        <v>15</v>
      </c>
      <c r="R2" s="45">
        <v>16</v>
      </c>
      <c r="S2" s="45">
        <v>17</v>
      </c>
      <c r="T2" s="45">
        <v>18</v>
      </c>
      <c r="U2" s="45">
        <v>19</v>
      </c>
      <c r="V2" s="45">
        <v>20</v>
      </c>
    </row>
    <row r="3" spans="1:22" ht="115.5" customHeight="1" x14ac:dyDescent="0.2">
      <c r="A3" s="92"/>
      <c r="B3" s="93"/>
      <c r="C3" s="56" t="str">
        <f>IF(Zusammenfassung!B6=0," ",Zusammenfassung!B6)</f>
        <v xml:space="preserve"> </v>
      </c>
      <c r="D3" s="56" t="str">
        <f>IF(Zusammenfassung!$B7=0," ",Zusammenfassung!$B7)</f>
        <v xml:space="preserve"> </v>
      </c>
      <c r="E3" s="56" t="str">
        <f>IF(Zusammenfassung!$B8=0," ",Zusammenfassung!$B8)</f>
        <v xml:space="preserve"> </v>
      </c>
      <c r="F3" s="56" t="str">
        <f>IF(Zusammenfassung!$B9=0," ",Zusammenfassung!$B9)</f>
        <v xml:space="preserve"> </v>
      </c>
      <c r="G3" s="56" t="str">
        <f>IF(Zusammenfassung!$B10=0," ",Zusammenfassung!$B10)</f>
        <v xml:space="preserve"> </v>
      </c>
      <c r="H3" s="56" t="str">
        <f>IF(Zusammenfassung!$B11=0," ",Zusammenfassung!$B11)</f>
        <v xml:space="preserve"> </v>
      </c>
      <c r="I3" s="56" t="str">
        <f>IF(Zusammenfassung!$B12=0," ",Zusammenfassung!$B12)</f>
        <v xml:space="preserve"> </v>
      </c>
      <c r="J3" s="56" t="str">
        <f>IF(Zusammenfassung!$B13=0," ",Zusammenfassung!$B13)</f>
        <v xml:space="preserve"> </v>
      </c>
      <c r="K3" s="56" t="str">
        <f>IF(Zusammenfassung!$B14=0," ",Zusammenfassung!$B14)</f>
        <v xml:space="preserve"> </v>
      </c>
      <c r="L3" s="56" t="str">
        <f>IF(Zusammenfassung!$B15=0," ",Zusammenfassung!$B15)</f>
        <v xml:space="preserve"> </v>
      </c>
      <c r="M3" s="56" t="str">
        <f>IF(Zusammenfassung!$B16=0," ",Zusammenfassung!$B16)</f>
        <v xml:space="preserve"> </v>
      </c>
      <c r="N3" s="56" t="str">
        <f>IF(Zusammenfassung!$B17=0," ",Zusammenfassung!$B17)</f>
        <v xml:space="preserve"> </v>
      </c>
      <c r="O3" s="56" t="str">
        <f>IF(Zusammenfassung!$B18=0," ",Zusammenfassung!$B18)</f>
        <v xml:space="preserve"> </v>
      </c>
      <c r="P3" s="56" t="str">
        <f>IF(Zusammenfassung!$B19=0," ",Zusammenfassung!$B19)</f>
        <v xml:space="preserve"> </v>
      </c>
      <c r="Q3" s="56" t="str">
        <f>IF(Zusammenfassung!$B20=0," ",Zusammenfassung!$B20)</f>
        <v xml:space="preserve"> </v>
      </c>
      <c r="R3" s="56" t="str">
        <f>IF(Zusammenfassung!$B21=0," ",Zusammenfassung!$B21)</f>
        <v xml:space="preserve"> </v>
      </c>
      <c r="S3" s="56" t="str">
        <f>IF(Zusammenfassung!$B22=0," ",Zusammenfassung!$B22)</f>
        <v xml:space="preserve"> </v>
      </c>
      <c r="T3" s="56" t="str">
        <f>IF(Zusammenfassung!$B23=0," ",Zusammenfassung!$B23)</f>
        <v xml:space="preserve"> </v>
      </c>
      <c r="U3" s="56" t="str">
        <f>IF(Zusammenfassung!$B24=0," ",Zusammenfassung!$B24)</f>
        <v xml:space="preserve"> </v>
      </c>
      <c r="V3" s="56" t="str">
        <f>IF(Zusammenfassung!$B25=0," ",Zusammenfassung!$B25)</f>
        <v xml:space="preserve"> </v>
      </c>
    </row>
    <row r="4" spans="1:22" x14ac:dyDescent="0.2">
      <c r="A4" s="46" t="s">
        <v>65</v>
      </c>
      <c r="B4" s="47"/>
      <c r="C4" s="72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4"/>
    </row>
    <row r="5" spans="1:22" x14ac:dyDescent="0.2">
      <c r="A5" s="94"/>
      <c r="B5" s="28" t="s">
        <v>66</v>
      </c>
      <c r="C5" s="48"/>
      <c r="D5" s="48"/>
      <c r="E5" s="48"/>
      <c r="F5" s="48"/>
      <c r="G5" s="49"/>
      <c r="H5" s="49"/>
      <c r="I5" s="49"/>
      <c r="J5" s="49"/>
      <c r="K5" s="50"/>
      <c r="L5" s="50"/>
      <c r="M5" s="36"/>
      <c r="N5" s="51"/>
      <c r="O5" s="51"/>
      <c r="P5" s="51"/>
      <c r="Q5" s="51"/>
      <c r="R5" s="51"/>
      <c r="S5" s="51"/>
      <c r="T5" s="51"/>
      <c r="U5" s="51"/>
      <c r="V5" s="51"/>
    </row>
    <row r="6" spans="1:22" x14ac:dyDescent="0.2">
      <c r="A6" s="95"/>
      <c r="B6" s="28" t="s">
        <v>67</v>
      </c>
      <c r="C6" s="52"/>
      <c r="D6" s="52"/>
      <c r="E6" s="52"/>
      <c r="F6" s="52"/>
      <c r="G6" s="53"/>
      <c r="H6" s="53"/>
      <c r="I6" s="53"/>
      <c r="J6" s="53"/>
      <c r="K6" s="54"/>
      <c r="L6" s="54"/>
      <c r="M6" s="55"/>
      <c r="N6" s="51"/>
      <c r="O6" s="51"/>
      <c r="P6" s="51"/>
      <c r="Q6" s="51"/>
      <c r="R6" s="51"/>
      <c r="S6" s="51"/>
      <c r="T6" s="51"/>
      <c r="U6" s="51"/>
      <c r="V6" s="51"/>
    </row>
    <row r="7" spans="1:22" x14ac:dyDescent="0.2">
      <c r="A7" s="96"/>
      <c r="B7" s="28" t="s">
        <v>84</v>
      </c>
      <c r="C7" s="52"/>
      <c r="D7" s="52"/>
      <c r="E7" s="52"/>
      <c r="F7" s="52"/>
      <c r="G7" s="53"/>
      <c r="H7" s="53"/>
      <c r="I7" s="53"/>
      <c r="J7" s="53"/>
      <c r="K7" s="54"/>
      <c r="L7" s="54"/>
      <c r="M7" s="55"/>
      <c r="N7" s="51"/>
      <c r="O7" s="51"/>
      <c r="P7" s="51"/>
      <c r="Q7" s="51"/>
      <c r="R7" s="51"/>
      <c r="S7" s="51"/>
      <c r="T7" s="51"/>
      <c r="U7" s="51"/>
      <c r="V7" s="51"/>
    </row>
    <row r="8" spans="1:22" x14ac:dyDescent="0.2">
      <c r="A8" s="99" t="s">
        <v>68</v>
      </c>
      <c r="B8" s="100"/>
      <c r="C8" s="65"/>
      <c r="D8" s="66"/>
      <c r="E8" s="66"/>
      <c r="F8" s="66"/>
      <c r="G8" s="67"/>
      <c r="H8" s="67"/>
      <c r="I8" s="67"/>
      <c r="J8" s="67"/>
      <c r="K8" s="68"/>
      <c r="L8" s="68"/>
      <c r="M8" s="69"/>
      <c r="N8" s="70"/>
      <c r="O8" s="70"/>
      <c r="P8" s="70"/>
      <c r="Q8" s="70"/>
      <c r="R8" s="70"/>
      <c r="S8" s="70"/>
      <c r="T8" s="70"/>
      <c r="U8" s="70"/>
      <c r="V8" s="71"/>
    </row>
    <row r="9" spans="1:22" x14ac:dyDescent="0.2">
      <c r="A9" s="94"/>
      <c r="B9" s="28" t="s">
        <v>69</v>
      </c>
      <c r="C9" s="52"/>
      <c r="D9" s="52"/>
      <c r="E9" s="52"/>
      <c r="F9" s="52"/>
      <c r="G9" s="53"/>
      <c r="H9" s="53"/>
      <c r="I9" s="53"/>
      <c r="J9" s="53"/>
      <c r="K9" s="54"/>
      <c r="L9" s="54"/>
      <c r="M9" s="55"/>
      <c r="N9" s="51"/>
      <c r="O9" s="51"/>
      <c r="P9" s="51"/>
      <c r="Q9" s="51"/>
      <c r="R9" s="51"/>
      <c r="S9" s="51"/>
      <c r="T9" s="51"/>
      <c r="U9" s="51"/>
      <c r="V9" s="51"/>
    </row>
    <row r="10" spans="1:22" x14ac:dyDescent="0.2">
      <c r="A10" s="95"/>
      <c r="B10" s="28" t="s">
        <v>70</v>
      </c>
      <c r="C10" s="52"/>
      <c r="D10" s="52"/>
      <c r="E10" s="52"/>
      <c r="F10" s="52"/>
      <c r="G10" s="53"/>
      <c r="H10" s="53"/>
      <c r="I10" s="53"/>
      <c r="J10" s="53"/>
      <c r="K10" s="54"/>
      <c r="L10" s="54"/>
      <c r="M10" s="55"/>
      <c r="N10" s="51"/>
      <c r="O10" s="51"/>
      <c r="P10" s="51"/>
      <c r="Q10" s="51"/>
      <c r="R10" s="51"/>
      <c r="S10" s="51"/>
      <c r="T10" s="51"/>
      <c r="U10" s="51"/>
      <c r="V10" s="51"/>
    </row>
    <row r="11" spans="1:22" x14ac:dyDescent="0.2">
      <c r="A11" s="95"/>
      <c r="B11" s="28" t="s">
        <v>71</v>
      </c>
      <c r="C11" s="52"/>
      <c r="D11" s="52"/>
      <c r="E11" s="52"/>
      <c r="F11" s="52"/>
      <c r="G11" s="53"/>
      <c r="H11" s="53"/>
      <c r="I11" s="53"/>
      <c r="J11" s="53"/>
      <c r="K11" s="54"/>
      <c r="L11" s="54"/>
      <c r="M11" s="55"/>
      <c r="N11" s="51"/>
      <c r="O11" s="51"/>
      <c r="P11" s="51"/>
      <c r="Q11" s="51"/>
      <c r="R11" s="51"/>
      <c r="S11" s="51"/>
      <c r="T11" s="51"/>
      <c r="U11" s="51"/>
      <c r="V11" s="51"/>
    </row>
    <row r="12" spans="1:22" ht="14.25" customHeight="1" x14ac:dyDescent="0.2">
      <c r="A12" s="96"/>
      <c r="B12" s="28" t="s">
        <v>79</v>
      </c>
      <c r="C12" s="52"/>
      <c r="D12" s="52"/>
      <c r="E12" s="52"/>
      <c r="F12" s="52"/>
      <c r="G12" s="53"/>
      <c r="H12" s="53"/>
      <c r="I12" s="53"/>
      <c r="J12" s="53"/>
      <c r="K12" s="54"/>
      <c r="L12" s="54"/>
      <c r="M12" s="55"/>
      <c r="N12" s="51"/>
      <c r="O12" s="51"/>
      <c r="P12" s="51"/>
      <c r="Q12" s="51"/>
      <c r="R12" s="51"/>
      <c r="S12" s="51"/>
      <c r="T12" s="51"/>
      <c r="U12" s="51"/>
      <c r="V12" s="51"/>
    </row>
    <row r="13" spans="1:22" ht="14.25" customHeight="1" x14ac:dyDescent="0.2">
      <c r="A13" s="99" t="s">
        <v>127</v>
      </c>
      <c r="B13" s="100"/>
      <c r="C13" s="52"/>
      <c r="D13" s="52"/>
      <c r="E13" s="52"/>
      <c r="F13" s="52"/>
      <c r="G13" s="53"/>
      <c r="H13" s="53"/>
      <c r="I13" s="53"/>
      <c r="J13" s="53"/>
      <c r="K13" s="54"/>
      <c r="L13" s="54"/>
      <c r="M13" s="55"/>
      <c r="N13" s="51"/>
      <c r="O13" s="51"/>
      <c r="P13" s="51"/>
      <c r="Q13" s="51"/>
      <c r="R13" s="51"/>
      <c r="S13" s="51"/>
      <c r="T13" s="51"/>
      <c r="U13" s="51"/>
      <c r="V13" s="51"/>
    </row>
    <row r="14" spans="1:22" x14ac:dyDescent="0.2">
      <c r="A14" s="99" t="s">
        <v>72</v>
      </c>
      <c r="B14" s="100"/>
      <c r="C14" s="65"/>
      <c r="D14" s="66"/>
      <c r="E14" s="66"/>
      <c r="F14" s="66"/>
      <c r="G14" s="67"/>
      <c r="H14" s="67"/>
      <c r="I14" s="67"/>
      <c r="J14" s="67"/>
      <c r="K14" s="68"/>
      <c r="L14" s="68"/>
      <c r="M14" s="69"/>
      <c r="N14" s="70"/>
      <c r="O14" s="70"/>
      <c r="P14" s="70"/>
      <c r="Q14" s="70"/>
      <c r="R14" s="70"/>
      <c r="S14" s="70"/>
      <c r="T14" s="70"/>
      <c r="U14" s="70"/>
      <c r="V14" s="71"/>
    </row>
    <row r="15" spans="1:22" x14ac:dyDescent="0.2">
      <c r="A15" s="94"/>
      <c r="B15" s="28" t="s">
        <v>73</v>
      </c>
      <c r="C15" s="52"/>
      <c r="D15" s="52"/>
      <c r="E15" s="52"/>
      <c r="F15" s="52"/>
      <c r="G15" s="53"/>
      <c r="H15" s="53"/>
      <c r="I15" s="53"/>
      <c r="J15" s="53"/>
      <c r="K15" s="54"/>
      <c r="L15" s="54"/>
      <c r="M15" s="55"/>
      <c r="N15" s="51"/>
      <c r="O15" s="51"/>
      <c r="P15" s="51"/>
      <c r="Q15" s="51"/>
      <c r="R15" s="51"/>
      <c r="S15" s="51"/>
      <c r="T15" s="51"/>
      <c r="U15" s="51"/>
      <c r="V15" s="51"/>
    </row>
    <row r="16" spans="1:22" x14ac:dyDescent="0.2">
      <c r="A16" s="95"/>
      <c r="B16" s="28" t="s">
        <v>85</v>
      </c>
      <c r="C16" s="52"/>
      <c r="D16" s="52"/>
      <c r="E16" s="52"/>
      <c r="F16" s="52"/>
      <c r="G16" s="53"/>
      <c r="H16" s="53"/>
      <c r="I16" s="53"/>
      <c r="J16" s="53"/>
      <c r="K16" s="54"/>
      <c r="L16" s="54"/>
      <c r="M16" s="55"/>
      <c r="N16" s="51"/>
      <c r="O16" s="51"/>
      <c r="P16" s="51"/>
      <c r="Q16" s="51"/>
      <c r="R16" s="51"/>
      <c r="S16" s="51"/>
      <c r="T16" s="51"/>
      <c r="U16" s="51"/>
      <c r="V16" s="51"/>
    </row>
    <row r="17" spans="1:22" x14ac:dyDescent="0.2">
      <c r="A17" s="95"/>
      <c r="B17" s="28" t="s">
        <v>74</v>
      </c>
      <c r="C17" s="52"/>
      <c r="D17" s="52"/>
      <c r="E17" s="52"/>
      <c r="F17" s="52"/>
      <c r="G17" s="53"/>
      <c r="H17" s="53"/>
      <c r="I17" s="53"/>
      <c r="J17" s="53"/>
      <c r="K17" s="54"/>
      <c r="L17" s="54"/>
      <c r="M17" s="55"/>
      <c r="N17" s="51"/>
      <c r="O17" s="51"/>
      <c r="P17" s="51"/>
      <c r="Q17" s="51"/>
      <c r="R17" s="51"/>
      <c r="S17" s="51"/>
      <c r="T17" s="51"/>
      <c r="U17" s="51"/>
      <c r="V17" s="51"/>
    </row>
    <row r="18" spans="1:22" x14ac:dyDescent="0.2">
      <c r="A18" s="95"/>
      <c r="B18" s="28" t="s">
        <v>75</v>
      </c>
      <c r="C18" s="52"/>
      <c r="D18" s="52"/>
      <c r="E18" s="52"/>
      <c r="F18" s="52"/>
      <c r="G18" s="53"/>
      <c r="H18" s="53"/>
      <c r="I18" s="53"/>
      <c r="J18" s="53"/>
      <c r="K18" s="54"/>
      <c r="L18" s="54"/>
      <c r="M18" s="55"/>
      <c r="N18" s="51"/>
      <c r="O18" s="51"/>
      <c r="P18" s="51"/>
      <c r="Q18" s="51"/>
      <c r="R18" s="51"/>
      <c r="S18" s="51"/>
      <c r="T18" s="51"/>
      <c r="U18" s="51"/>
      <c r="V18" s="51"/>
    </row>
    <row r="19" spans="1:22" x14ac:dyDescent="0.2">
      <c r="A19" s="96"/>
      <c r="B19" s="28" t="s">
        <v>76</v>
      </c>
      <c r="C19" s="52"/>
      <c r="D19" s="52"/>
      <c r="E19" s="52"/>
      <c r="F19" s="52"/>
      <c r="G19" s="53"/>
      <c r="H19" s="53"/>
      <c r="I19" s="53"/>
      <c r="J19" s="53"/>
      <c r="K19" s="54"/>
      <c r="L19" s="54"/>
      <c r="M19" s="55"/>
      <c r="N19" s="51"/>
      <c r="O19" s="51"/>
      <c r="P19" s="51"/>
      <c r="Q19" s="51"/>
      <c r="R19" s="51"/>
      <c r="S19" s="51"/>
      <c r="T19" s="51"/>
      <c r="U19" s="51"/>
      <c r="V19" s="51"/>
    </row>
    <row r="20" spans="1:22" x14ac:dyDescent="0.2">
      <c r="A20" s="99" t="s">
        <v>77</v>
      </c>
      <c r="B20" s="100"/>
      <c r="C20" s="65"/>
      <c r="D20" s="66"/>
      <c r="E20" s="66"/>
      <c r="F20" s="66"/>
      <c r="G20" s="67"/>
      <c r="H20" s="67"/>
      <c r="I20" s="67"/>
      <c r="J20" s="67"/>
      <c r="K20" s="68"/>
      <c r="L20" s="68"/>
      <c r="M20" s="69"/>
      <c r="N20" s="70"/>
      <c r="O20" s="70"/>
      <c r="P20" s="70"/>
      <c r="Q20" s="70"/>
      <c r="R20" s="70"/>
      <c r="S20" s="70"/>
      <c r="T20" s="70"/>
      <c r="U20" s="70"/>
      <c r="V20" s="71"/>
    </row>
    <row r="21" spans="1:22" x14ac:dyDescent="0.2">
      <c r="A21" s="94"/>
      <c r="B21" s="28" t="s">
        <v>86</v>
      </c>
      <c r="C21" s="52"/>
      <c r="D21" s="52"/>
      <c r="E21" s="52"/>
      <c r="F21" s="52"/>
      <c r="G21" s="53"/>
      <c r="H21" s="53"/>
      <c r="I21" s="53"/>
      <c r="J21" s="53"/>
      <c r="K21" s="54"/>
      <c r="L21" s="54"/>
      <c r="M21" s="55"/>
      <c r="N21" s="51"/>
      <c r="O21" s="51"/>
      <c r="P21" s="51"/>
      <c r="Q21" s="51"/>
      <c r="R21" s="51"/>
      <c r="S21" s="51"/>
      <c r="T21" s="51"/>
      <c r="U21" s="51"/>
      <c r="V21" s="51"/>
    </row>
    <row r="22" spans="1:22" x14ac:dyDescent="0.2">
      <c r="A22" s="96"/>
      <c r="B22" s="28" t="s">
        <v>78</v>
      </c>
      <c r="C22" s="52"/>
      <c r="D22" s="52"/>
      <c r="E22" s="52"/>
      <c r="F22" s="52"/>
      <c r="G22" s="53"/>
      <c r="H22" s="53"/>
      <c r="I22" s="53"/>
      <c r="J22" s="53"/>
      <c r="K22" s="54"/>
      <c r="L22" s="54"/>
      <c r="M22" s="55"/>
      <c r="N22" s="51"/>
      <c r="O22" s="51"/>
      <c r="P22" s="51"/>
      <c r="Q22" s="51"/>
      <c r="R22" s="51"/>
      <c r="S22" s="51"/>
      <c r="T22" s="51"/>
      <c r="U22" s="51"/>
      <c r="V22" s="51"/>
    </row>
    <row r="23" spans="1:22" ht="14.25" customHeight="1" x14ac:dyDescent="0.2">
      <c r="A23" s="99" t="s">
        <v>133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0"/>
    </row>
    <row r="24" spans="1:22" x14ac:dyDescent="0.2">
      <c r="A24" s="94"/>
      <c r="B24" s="28" t="s">
        <v>128</v>
      </c>
      <c r="C24" s="52"/>
      <c r="D24" s="52"/>
      <c r="E24" s="52"/>
      <c r="F24" s="52"/>
      <c r="G24" s="53"/>
      <c r="H24" s="53"/>
      <c r="I24" s="53"/>
      <c r="J24" s="53"/>
      <c r="K24" s="54"/>
      <c r="L24" s="54"/>
      <c r="M24" s="55"/>
      <c r="N24" s="51"/>
      <c r="O24" s="51"/>
      <c r="P24" s="51"/>
      <c r="Q24" s="51"/>
      <c r="R24" s="51"/>
      <c r="S24" s="51"/>
      <c r="T24" s="51"/>
      <c r="U24" s="51"/>
      <c r="V24" s="51"/>
    </row>
    <row r="25" spans="1:22" x14ac:dyDescent="0.2">
      <c r="A25" s="96"/>
      <c r="B25" s="28" t="s">
        <v>129</v>
      </c>
      <c r="C25" s="52"/>
      <c r="D25" s="52"/>
      <c r="E25" s="52"/>
      <c r="F25" s="52"/>
      <c r="G25" s="53"/>
      <c r="H25" s="53"/>
      <c r="I25" s="53"/>
      <c r="J25" s="53"/>
      <c r="K25" s="54"/>
      <c r="L25" s="54"/>
      <c r="M25" s="55"/>
      <c r="N25" s="51"/>
      <c r="O25" s="51"/>
      <c r="P25" s="51"/>
      <c r="Q25" s="51"/>
      <c r="R25" s="51"/>
      <c r="S25" s="51"/>
      <c r="T25" s="51"/>
      <c r="U25" s="51"/>
      <c r="V25" s="51"/>
    </row>
    <row r="27" spans="1:22" ht="17.25" customHeight="1" x14ac:dyDescent="0.2"/>
  </sheetData>
  <sheetProtection algorithmName="SHA-512" hashValue="PEk8U7xSvsUrq+9P0fH/Vbfn0QHQ+nxJvnto47vStw61mLE879k9MoQTIkrf1vnpQ7B3K6nc43m/ZrKICE7k4A==" saltValue="OKcssRP0GWEiirNeJ1HqzQ==" spinCount="100000" sheet="1" objects="1" scenarios="1"/>
  <mergeCells count="13">
    <mergeCell ref="A15:A19"/>
    <mergeCell ref="A21:A22"/>
    <mergeCell ref="A24:A25"/>
    <mergeCell ref="A8:B8"/>
    <mergeCell ref="A14:B14"/>
    <mergeCell ref="A20:B20"/>
    <mergeCell ref="A13:B13"/>
    <mergeCell ref="A23:V23"/>
    <mergeCell ref="A1:L1"/>
    <mergeCell ref="A3:B3"/>
    <mergeCell ref="A5:A7"/>
    <mergeCell ref="A2:B2"/>
    <mergeCell ref="A9:A12"/>
  </mergeCells>
  <pageMargins left="0.9055118110236221" right="0.47244094488188981" top="1.1811023622047245" bottom="0.78740157480314965" header="0.31496062992125984" footer="0.31496062992125984"/>
  <pageSetup paperSize="9" orientation="landscape" verticalDpi="1200" r:id="rId1"/>
  <headerFooter>
    <oddHeader xml:space="preserve">&amp;L&amp;G&amp;R&amp;"-,Fett"&amp;12Nachweisformular für Luftdichtheitsmessungen
Version BD MZ 2024.1
</oddHeader>
    <oddFooter>&amp;L&amp;"Arial,Standard"&amp;8*) Wurde der Grenzwert eingehalten und Leckagen vorgefunden, liegt die Verantwortung zur Beseitigung bei Bauleitung und Bauherrschaft.&amp;R&amp;"Arial,Standard"&amp;9 Seite 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027CB-823D-4F48-A28C-68C2615732BF}">
  <sheetPr>
    <tabColor theme="3" tint="0.59999389629810485"/>
  </sheetPr>
  <dimension ref="A1:C124"/>
  <sheetViews>
    <sheetView view="pageLayout" zoomScaleNormal="175" workbookViewId="0">
      <selection activeCell="B5" sqref="B5"/>
    </sheetView>
  </sheetViews>
  <sheetFormatPr baseColWidth="10" defaultColWidth="56.7109375" defaultRowHeight="14.25" x14ac:dyDescent="0.2"/>
  <cols>
    <col min="1" max="1" width="52.85546875" style="1" customWidth="1"/>
    <col min="2" max="2" width="26.140625" style="1" customWidth="1"/>
    <col min="3" max="3" width="5" style="1" customWidth="1"/>
    <col min="4" max="16384" width="56.7109375" style="1"/>
  </cols>
  <sheetData>
    <row r="1" spans="1:3" ht="23.25" x14ac:dyDescent="0.35">
      <c r="A1" s="2" t="s">
        <v>91</v>
      </c>
    </row>
    <row r="2" spans="1:3" x14ac:dyDescent="0.2">
      <c r="C2" s="24" t="s">
        <v>18</v>
      </c>
    </row>
    <row r="3" spans="1:3" s="26" customFormat="1" ht="35.25" customHeight="1" x14ac:dyDescent="0.25">
      <c r="A3" s="25" t="s">
        <v>92</v>
      </c>
      <c r="B3" s="60" t="s">
        <v>93</v>
      </c>
      <c r="C3" s="15" t="s">
        <v>41</v>
      </c>
    </row>
    <row r="4" spans="1:3" s="26" customFormat="1" ht="25.5" x14ac:dyDescent="0.25">
      <c r="A4" s="28" t="s">
        <v>94</v>
      </c>
      <c r="B4" s="28" t="s">
        <v>42</v>
      </c>
      <c r="C4" s="27"/>
    </row>
    <row r="5" spans="1:3" s="26" customFormat="1" ht="63.75" x14ac:dyDescent="0.25">
      <c r="A5" s="28" t="s">
        <v>95</v>
      </c>
      <c r="B5" s="28" t="s">
        <v>130</v>
      </c>
      <c r="C5" s="27"/>
    </row>
    <row r="6" spans="1:3" s="26" customFormat="1" x14ac:dyDescent="0.25">
      <c r="A6" s="28" t="s">
        <v>96</v>
      </c>
      <c r="B6" s="28" t="s">
        <v>44</v>
      </c>
      <c r="C6" s="27"/>
    </row>
    <row r="7" spans="1:3" s="26" customFormat="1" x14ac:dyDescent="0.25">
      <c r="A7" s="28" t="s">
        <v>97</v>
      </c>
      <c r="B7" s="28" t="s">
        <v>42</v>
      </c>
      <c r="C7" s="27"/>
    </row>
    <row r="8" spans="1:3" s="26" customFormat="1" ht="25.5" x14ac:dyDescent="0.25">
      <c r="A8" s="28" t="s">
        <v>98</v>
      </c>
      <c r="B8" s="28" t="s">
        <v>44</v>
      </c>
      <c r="C8" s="27"/>
    </row>
    <row r="9" spans="1:3" s="26" customFormat="1" ht="25.5" x14ac:dyDescent="0.25">
      <c r="A9" s="28" t="s">
        <v>99</v>
      </c>
      <c r="B9" s="29" t="s">
        <v>42</v>
      </c>
      <c r="C9" s="27"/>
    </row>
    <row r="10" spans="1:3" s="26" customFormat="1" x14ac:dyDescent="0.25">
      <c r="A10" s="28" t="s">
        <v>100</v>
      </c>
      <c r="B10" s="28" t="s">
        <v>101</v>
      </c>
      <c r="C10" s="27"/>
    </row>
    <row r="11" spans="1:3" s="26" customFormat="1" x14ac:dyDescent="0.25">
      <c r="A11" s="28" t="s">
        <v>56</v>
      </c>
      <c r="B11" s="28" t="s">
        <v>42</v>
      </c>
      <c r="C11" s="27"/>
    </row>
    <row r="12" spans="1:3" s="26" customFormat="1" x14ac:dyDescent="0.25">
      <c r="A12" s="28" t="s">
        <v>102</v>
      </c>
      <c r="B12" s="28" t="s">
        <v>101</v>
      </c>
      <c r="C12" s="27"/>
    </row>
    <row r="13" spans="1:3" s="26" customFormat="1" ht="25.5" x14ac:dyDescent="0.25">
      <c r="A13" s="28" t="s">
        <v>103</v>
      </c>
      <c r="B13" s="28" t="s">
        <v>104</v>
      </c>
      <c r="C13" s="27"/>
    </row>
    <row r="14" spans="1:3" s="26" customFormat="1" x14ac:dyDescent="0.25">
      <c r="A14" s="28" t="s">
        <v>105</v>
      </c>
      <c r="B14" s="29" t="s">
        <v>101</v>
      </c>
      <c r="C14" s="27"/>
    </row>
    <row r="15" spans="1:3" s="26" customFormat="1" x14ac:dyDescent="0.25">
      <c r="A15" s="28" t="s">
        <v>106</v>
      </c>
      <c r="B15" s="29" t="s">
        <v>42</v>
      </c>
      <c r="C15" s="27"/>
    </row>
    <row r="16" spans="1:3" s="26" customFormat="1" x14ac:dyDescent="0.25">
      <c r="A16" s="28" t="s">
        <v>107</v>
      </c>
      <c r="B16" s="29" t="s">
        <v>52</v>
      </c>
      <c r="C16" s="27"/>
    </row>
    <row r="17" spans="1:3" s="26" customFormat="1" x14ac:dyDescent="0.25">
      <c r="A17" s="28" t="s">
        <v>60</v>
      </c>
      <c r="B17" s="29" t="s">
        <v>52</v>
      </c>
      <c r="C17" s="27"/>
    </row>
    <row r="18" spans="1:3" s="26" customFormat="1" x14ac:dyDescent="0.25">
      <c r="A18" s="28" t="s">
        <v>59</v>
      </c>
      <c r="B18" s="29" t="s">
        <v>43</v>
      </c>
      <c r="C18" s="27"/>
    </row>
    <row r="19" spans="1:3" s="26" customFormat="1" x14ac:dyDescent="0.25">
      <c r="A19" s="28" t="s">
        <v>108</v>
      </c>
      <c r="B19" s="29" t="s">
        <v>42</v>
      </c>
      <c r="C19" s="27"/>
    </row>
    <row r="20" spans="1:3" s="26" customFormat="1" x14ac:dyDescent="0.25">
      <c r="A20" s="28" t="s">
        <v>50</v>
      </c>
      <c r="B20" s="29" t="s">
        <v>101</v>
      </c>
      <c r="C20" s="27"/>
    </row>
    <row r="21" spans="1:3" s="26" customFormat="1" x14ac:dyDescent="0.25">
      <c r="A21" s="28" t="s">
        <v>51</v>
      </c>
      <c r="B21" s="29" t="s">
        <v>52</v>
      </c>
      <c r="C21" s="27"/>
    </row>
    <row r="22" spans="1:3" s="26" customFormat="1" ht="38.25" x14ac:dyDescent="0.25">
      <c r="A22" s="28" t="s">
        <v>53</v>
      </c>
      <c r="B22" s="29" t="s">
        <v>109</v>
      </c>
      <c r="C22" s="27"/>
    </row>
    <row r="23" spans="1:3" s="26" customFormat="1" x14ac:dyDescent="0.25">
      <c r="A23" s="28" t="s">
        <v>110</v>
      </c>
      <c r="B23" s="29" t="s">
        <v>43</v>
      </c>
      <c r="C23" s="27"/>
    </row>
    <row r="24" spans="1:3" s="26" customFormat="1" x14ac:dyDescent="0.25">
      <c r="A24" s="28" t="s">
        <v>54</v>
      </c>
      <c r="B24" s="29" t="s">
        <v>43</v>
      </c>
      <c r="C24" s="27"/>
    </row>
    <row r="25" spans="1:3" s="26" customFormat="1" x14ac:dyDescent="0.25">
      <c r="A25" s="28" t="s">
        <v>55</v>
      </c>
      <c r="B25" s="29" t="s">
        <v>43</v>
      </c>
      <c r="C25" s="27"/>
    </row>
    <row r="26" spans="1:3" s="26" customFormat="1" x14ac:dyDescent="0.25">
      <c r="A26" s="28" t="s">
        <v>57</v>
      </c>
      <c r="B26" s="29" t="s">
        <v>58</v>
      </c>
      <c r="C26" s="27"/>
    </row>
    <row r="27" spans="1:3" s="26" customFormat="1" x14ac:dyDescent="0.25">
      <c r="A27" s="28" t="s">
        <v>111</v>
      </c>
      <c r="B27" s="29" t="s">
        <v>101</v>
      </c>
      <c r="C27" s="27"/>
    </row>
    <row r="28" spans="1:3" s="26" customFormat="1" x14ac:dyDescent="0.25">
      <c r="A28" s="28" t="s">
        <v>112</v>
      </c>
      <c r="B28" s="29" t="s">
        <v>42</v>
      </c>
      <c r="C28" s="27"/>
    </row>
    <row r="29" spans="1:3" s="26" customFormat="1" x14ac:dyDescent="0.25">
      <c r="A29" s="28" t="s">
        <v>113</v>
      </c>
      <c r="B29" s="29" t="s">
        <v>52</v>
      </c>
      <c r="C29" s="27"/>
    </row>
    <row r="30" spans="1:3" s="26" customFormat="1" x14ac:dyDescent="0.25">
      <c r="A30" s="28" t="s">
        <v>114</v>
      </c>
      <c r="B30" s="28" t="s">
        <v>101</v>
      </c>
      <c r="C30" s="27"/>
    </row>
    <row r="31" spans="1:3" s="26" customFormat="1" x14ac:dyDescent="0.25">
      <c r="A31" s="28" t="s">
        <v>115</v>
      </c>
      <c r="B31" s="28" t="s">
        <v>101</v>
      </c>
      <c r="C31" s="27"/>
    </row>
    <row r="32" spans="1:3" s="26" customFormat="1" x14ac:dyDescent="0.25">
      <c r="A32" s="28" t="s">
        <v>116</v>
      </c>
      <c r="B32" s="28" t="s">
        <v>101</v>
      </c>
      <c r="C32" s="27"/>
    </row>
    <row r="33" spans="1:3" s="26" customFormat="1" ht="18" customHeight="1" x14ac:dyDescent="0.25">
      <c r="A33" s="30" t="s">
        <v>61</v>
      </c>
      <c r="B33" s="31"/>
      <c r="C33" s="102"/>
    </row>
    <row r="34" spans="1:3" s="26" customFormat="1" ht="63" customHeight="1" x14ac:dyDescent="0.2">
      <c r="A34" s="32"/>
      <c r="B34" s="33" t="s">
        <v>126</v>
      </c>
      <c r="C34" s="103"/>
    </row>
    <row r="35" spans="1:3" s="26" customFormat="1" ht="18" customHeight="1" x14ac:dyDescent="0.2">
      <c r="A35" s="32"/>
      <c r="B35" s="32"/>
      <c r="C35" s="103"/>
    </row>
    <row r="36" spans="1:3" s="26" customFormat="1" ht="18" customHeight="1" x14ac:dyDescent="0.2">
      <c r="A36" s="32"/>
      <c r="B36" s="32"/>
      <c r="C36" s="103"/>
    </row>
    <row r="37" spans="1:3" s="26" customFormat="1" ht="18" customHeight="1" x14ac:dyDescent="0.2">
      <c r="A37" s="32"/>
      <c r="B37" s="34" t="s">
        <v>62</v>
      </c>
      <c r="C37" s="103"/>
    </row>
    <row r="38" spans="1:3" s="26" customFormat="1" ht="18" customHeight="1" x14ac:dyDescent="0.2">
      <c r="A38" s="32"/>
      <c r="B38" s="32"/>
      <c r="C38" s="103"/>
    </row>
    <row r="39" spans="1:3" s="26" customFormat="1" ht="18" customHeight="1" x14ac:dyDescent="0.2">
      <c r="A39" s="35"/>
      <c r="B39" s="35"/>
      <c r="C39" s="104"/>
    </row>
    <row r="40" spans="1:3" s="26" customFormat="1" x14ac:dyDescent="0.25">
      <c r="A40" s="28" t="s">
        <v>117</v>
      </c>
      <c r="B40" s="29" t="s">
        <v>42</v>
      </c>
      <c r="C40" s="27"/>
    </row>
    <row r="41" spans="1:3" x14ac:dyDescent="0.2">
      <c r="A41" s="28" t="s">
        <v>45</v>
      </c>
      <c r="B41" s="29" t="s">
        <v>42</v>
      </c>
      <c r="C41" s="27"/>
    </row>
    <row r="42" spans="1:3" ht="25.5" x14ac:dyDescent="0.2">
      <c r="A42" s="28" t="s">
        <v>46</v>
      </c>
      <c r="B42" s="29" t="s">
        <v>47</v>
      </c>
      <c r="C42" s="27"/>
    </row>
    <row r="43" spans="1:3" ht="25.5" x14ac:dyDescent="0.2">
      <c r="A43" s="28" t="s">
        <v>48</v>
      </c>
      <c r="B43" s="29" t="s">
        <v>118</v>
      </c>
      <c r="C43" s="27"/>
    </row>
    <row r="44" spans="1:3" ht="25.5" x14ac:dyDescent="0.2">
      <c r="A44" s="28" t="s">
        <v>49</v>
      </c>
      <c r="B44" s="29" t="s">
        <v>118</v>
      </c>
      <c r="C44" s="27"/>
    </row>
    <row r="45" spans="1:3" x14ac:dyDescent="0.2">
      <c r="A45" s="28" t="s">
        <v>119</v>
      </c>
      <c r="B45" s="29" t="s">
        <v>52</v>
      </c>
      <c r="C45" s="27"/>
    </row>
    <row r="46" spans="1:3" ht="41.25" customHeight="1" x14ac:dyDescent="0.2">
      <c r="A46" s="105" t="s">
        <v>120</v>
      </c>
      <c r="B46" s="106"/>
      <c r="C46" s="107"/>
    </row>
    <row r="47" spans="1:3" ht="27.75" customHeight="1" x14ac:dyDescent="0.2">
      <c r="A47" s="99" t="s">
        <v>132</v>
      </c>
      <c r="B47" s="101"/>
      <c r="C47" s="100"/>
    </row>
    <row r="48" spans="1:3" ht="41.25" customHeight="1" x14ac:dyDescent="0.2">
      <c r="A48" s="99" t="s">
        <v>131</v>
      </c>
      <c r="B48" s="101"/>
      <c r="C48" s="100"/>
    </row>
    <row r="49" spans="1:3" x14ac:dyDescent="0.2">
      <c r="A49" s="61"/>
      <c r="B49" s="61"/>
      <c r="C49" s="61"/>
    </row>
    <row r="50" spans="1:3" x14ac:dyDescent="0.2">
      <c r="A50" s="57" t="s">
        <v>121</v>
      </c>
      <c r="B50" s="58"/>
      <c r="C50" s="59"/>
    </row>
    <row r="51" spans="1:3" x14ac:dyDescent="0.2">
      <c r="A51" s="62" t="s">
        <v>122</v>
      </c>
      <c r="B51" s="63"/>
      <c r="C51" s="64"/>
    </row>
    <row r="52" spans="1:3" ht="40.5" customHeight="1" x14ac:dyDescent="0.2">
      <c r="A52" s="99" t="s">
        <v>123</v>
      </c>
      <c r="B52" s="101"/>
      <c r="C52" s="100"/>
    </row>
    <row r="53" spans="1:3" x14ac:dyDescent="0.2">
      <c r="A53" s="62" t="s">
        <v>124</v>
      </c>
      <c r="B53" s="63"/>
      <c r="C53" s="64"/>
    </row>
    <row r="54" spans="1:3" x14ac:dyDescent="0.2">
      <c r="A54" s="99" t="s">
        <v>125</v>
      </c>
      <c r="B54" s="101"/>
      <c r="C54" s="100"/>
    </row>
    <row r="55" spans="1:3" x14ac:dyDescent="0.2">
      <c r="A55" s="4"/>
      <c r="B55" s="4"/>
      <c r="C55" s="4"/>
    </row>
    <row r="56" spans="1:3" ht="54" customHeight="1" x14ac:dyDescent="0.2">
      <c r="A56" s="108" t="s">
        <v>63</v>
      </c>
      <c r="B56" s="109"/>
      <c r="C56" s="110"/>
    </row>
    <row r="57" spans="1:3" x14ac:dyDescent="0.2">
      <c r="A57" s="4"/>
      <c r="B57" s="4"/>
      <c r="C57" s="4"/>
    </row>
    <row r="58" spans="1:3" x14ac:dyDescent="0.2">
      <c r="A58" s="4"/>
      <c r="B58" s="4"/>
      <c r="C58" s="4"/>
    </row>
    <row r="59" spans="1:3" x14ac:dyDescent="0.2">
      <c r="A59" s="4"/>
      <c r="B59" s="4"/>
      <c r="C59" s="4"/>
    </row>
    <row r="60" spans="1:3" x14ac:dyDescent="0.2">
      <c r="A60" s="4"/>
      <c r="B60" s="4"/>
      <c r="C60" s="4"/>
    </row>
    <row r="61" spans="1:3" x14ac:dyDescent="0.2">
      <c r="A61" s="4"/>
      <c r="B61" s="4"/>
      <c r="C61" s="4"/>
    </row>
    <row r="62" spans="1:3" x14ac:dyDescent="0.2">
      <c r="A62" s="4"/>
      <c r="B62" s="4"/>
      <c r="C62" s="4"/>
    </row>
    <row r="63" spans="1:3" x14ac:dyDescent="0.2">
      <c r="A63" s="4"/>
      <c r="B63" s="4"/>
      <c r="C63" s="4"/>
    </row>
    <row r="64" spans="1:3" x14ac:dyDescent="0.2">
      <c r="A64" s="4"/>
      <c r="B64" s="4"/>
      <c r="C64" s="4"/>
    </row>
    <row r="65" spans="1:3" x14ac:dyDescent="0.2">
      <c r="A65" s="4"/>
      <c r="B65" s="4"/>
      <c r="C65" s="4"/>
    </row>
    <row r="66" spans="1:3" x14ac:dyDescent="0.2">
      <c r="A66" s="4"/>
      <c r="B66" s="4"/>
      <c r="C66" s="4"/>
    </row>
    <row r="67" spans="1:3" x14ac:dyDescent="0.2">
      <c r="A67" s="4"/>
      <c r="B67" s="4"/>
      <c r="C67" s="4"/>
    </row>
    <row r="68" spans="1:3" x14ac:dyDescent="0.2">
      <c r="A68" s="4"/>
      <c r="B68" s="4"/>
      <c r="C68" s="4"/>
    </row>
    <row r="69" spans="1:3" x14ac:dyDescent="0.2">
      <c r="A69" s="4"/>
      <c r="B69" s="4"/>
      <c r="C69" s="4"/>
    </row>
    <row r="70" spans="1:3" x14ac:dyDescent="0.2">
      <c r="A70" s="4"/>
      <c r="B70" s="4"/>
      <c r="C70" s="4"/>
    </row>
    <row r="71" spans="1:3" x14ac:dyDescent="0.2">
      <c r="A71" s="4"/>
      <c r="B71" s="4"/>
      <c r="C71" s="4"/>
    </row>
    <row r="72" spans="1:3" x14ac:dyDescent="0.2">
      <c r="A72" s="4"/>
      <c r="B72" s="4"/>
      <c r="C72" s="4"/>
    </row>
    <row r="73" spans="1:3" x14ac:dyDescent="0.2">
      <c r="A73" s="4"/>
      <c r="B73" s="4"/>
      <c r="C73" s="4"/>
    </row>
    <row r="74" spans="1:3" x14ac:dyDescent="0.2">
      <c r="A74" s="4"/>
      <c r="B74" s="4"/>
      <c r="C74" s="4"/>
    </row>
    <row r="75" spans="1:3" x14ac:dyDescent="0.2">
      <c r="A75" s="4"/>
      <c r="B75" s="4"/>
      <c r="C75" s="4"/>
    </row>
    <row r="76" spans="1:3" x14ac:dyDescent="0.2">
      <c r="A76" s="4"/>
      <c r="B76" s="4"/>
      <c r="C76" s="4"/>
    </row>
    <row r="77" spans="1:3" x14ac:dyDescent="0.2">
      <c r="A77" s="4"/>
      <c r="B77" s="4"/>
      <c r="C77" s="4"/>
    </row>
    <row r="78" spans="1:3" x14ac:dyDescent="0.2">
      <c r="A78" s="4"/>
      <c r="B78" s="4"/>
      <c r="C78" s="4"/>
    </row>
    <row r="79" spans="1:3" x14ac:dyDescent="0.2">
      <c r="A79" s="4"/>
      <c r="B79" s="4"/>
      <c r="C79" s="4"/>
    </row>
    <row r="80" spans="1:3" x14ac:dyDescent="0.2">
      <c r="A80" s="4"/>
      <c r="B80" s="4"/>
      <c r="C80" s="4"/>
    </row>
    <row r="81" spans="1:3" x14ac:dyDescent="0.2">
      <c r="A81" s="4"/>
      <c r="B81" s="4"/>
      <c r="C81" s="4"/>
    </row>
    <row r="82" spans="1:3" x14ac:dyDescent="0.2">
      <c r="A82" s="4"/>
      <c r="B82" s="4"/>
      <c r="C82" s="4"/>
    </row>
    <row r="83" spans="1:3" x14ac:dyDescent="0.2">
      <c r="A83" s="4"/>
      <c r="B83" s="4"/>
      <c r="C83" s="4"/>
    </row>
    <row r="84" spans="1:3" x14ac:dyDescent="0.2">
      <c r="A84" s="4"/>
      <c r="B84" s="4"/>
      <c r="C84" s="4"/>
    </row>
    <row r="85" spans="1:3" x14ac:dyDescent="0.2">
      <c r="A85" s="4"/>
      <c r="B85" s="4"/>
      <c r="C85" s="4"/>
    </row>
    <row r="86" spans="1:3" x14ac:dyDescent="0.2">
      <c r="A86" s="4"/>
      <c r="B86" s="4"/>
      <c r="C86" s="4"/>
    </row>
    <row r="87" spans="1:3" x14ac:dyDescent="0.2">
      <c r="A87" s="4"/>
      <c r="B87" s="4"/>
      <c r="C87" s="4"/>
    </row>
    <row r="88" spans="1:3" x14ac:dyDescent="0.2">
      <c r="A88" s="4"/>
      <c r="B88" s="4"/>
      <c r="C88" s="4"/>
    </row>
    <row r="89" spans="1:3" x14ac:dyDescent="0.2">
      <c r="A89" s="4"/>
      <c r="B89" s="4"/>
      <c r="C89" s="4"/>
    </row>
    <row r="90" spans="1:3" x14ac:dyDescent="0.2">
      <c r="A90" s="4"/>
      <c r="B90" s="4"/>
      <c r="C90" s="4"/>
    </row>
    <row r="91" spans="1:3" x14ac:dyDescent="0.2">
      <c r="A91" s="4"/>
      <c r="B91" s="4"/>
      <c r="C91" s="4"/>
    </row>
    <row r="92" spans="1:3" x14ac:dyDescent="0.2">
      <c r="A92" s="4"/>
      <c r="B92" s="4"/>
      <c r="C92" s="4"/>
    </row>
    <row r="93" spans="1:3" x14ac:dyDescent="0.2">
      <c r="A93" s="4"/>
      <c r="B93" s="4"/>
      <c r="C93" s="4"/>
    </row>
    <row r="94" spans="1:3" x14ac:dyDescent="0.2">
      <c r="A94" s="4"/>
      <c r="B94" s="4"/>
      <c r="C94" s="4"/>
    </row>
    <row r="95" spans="1:3" x14ac:dyDescent="0.2">
      <c r="A95" s="4"/>
      <c r="B95" s="4"/>
      <c r="C95" s="4"/>
    </row>
    <row r="96" spans="1:3" x14ac:dyDescent="0.2">
      <c r="A96" s="4"/>
      <c r="B96" s="4"/>
      <c r="C96" s="4"/>
    </row>
    <row r="97" spans="1:3" x14ac:dyDescent="0.2">
      <c r="A97" s="4"/>
      <c r="B97" s="4"/>
      <c r="C97" s="4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x14ac:dyDescent="0.2">
      <c r="A100" s="4"/>
      <c r="B100" s="4"/>
      <c r="C100" s="4"/>
    </row>
    <row r="101" spans="1:3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04" spans="1:3" x14ac:dyDescent="0.2">
      <c r="A104" s="4"/>
      <c r="B104" s="4"/>
      <c r="C104" s="4"/>
    </row>
    <row r="105" spans="1:3" x14ac:dyDescent="0.2">
      <c r="A105" s="4"/>
      <c r="B105" s="4"/>
      <c r="C105" s="4"/>
    </row>
    <row r="106" spans="1:3" x14ac:dyDescent="0.2">
      <c r="A106" s="4"/>
      <c r="B106" s="4"/>
      <c r="C106" s="4"/>
    </row>
    <row r="107" spans="1:3" x14ac:dyDescent="0.2">
      <c r="A107" s="4"/>
      <c r="B107" s="4"/>
      <c r="C107" s="4"/>
    </row>
    <row r="108" spans="1:3" x14ac:dyDescent="0.2">
      <c r="A108" s="4"/>
      <c r="B108" s="4"/>
      <c r="C108" s="4"/>
    </row>
    <row r="109" spans="1:3" x14ac:dyDescent="0.2">
      <c r="A109" s="4"/>
      <c r="B109" s="4"/>
      <c r="C109" s="4"/>
    </row>
    <row r="110" spans="1:3" x14ac:dyDescent="0.2">
      <c r="A110" s="4"/>
      <c r="B110" s="4"/>
      <c r="C110" s="4"/>
    </row>
    <row r="111" spans="1:3" x14ac:dyDescent="0.2">
      <c r="A111" s="4"/>
      <c r="B111" s="4"/>
      <c r="C111" s="4"/>
    </row>
    <row r="112" spans="1:3" x14ac:dyDescent="0.2">
      <c r="A112" s="4"/>
      <c r="B112" s="4"/>
      <c r="C112" s="4"/>
    </row>
    <row r="113" spans="1:3" x14ac:dyDescent="0.2">
      <c r="A113" s="4"/>
      <c r="B113" s="4"/>
      <c r="C113" s="4"/>
    </row>
    <row r="114" spans="1:3" x14ac:dyDescent="0.2">
      <c r="A114" s="4"/>
      <c r="B114" s="4"/>
      <c r="C114" s="4"/>
    </row>
    <row r="115" spans="1:3" x14ac:dyDescent="0.2">
      <c r="A115" s="4"/>
      <c r="B115" s="4"/>
      <c r="C115" s="4"/>
    </row>
    <row r="116" spans="1:3" x14ac:dyDescent="0.2">
      <c r="A116" s="4"/>
      <c r="B116" s="4"/>
      <c r="C116" s="4"/>
    </row>
    <row r="117" spans="1:3" x14ac:dyDescent="0.2">
      <c r="A117" s="4"/>
      <c r="B117" s="4"/>
      <c r="C117" s="4"/>
    </row>
    <row r="118" spans="1:3" x14ac:dyDescent="0.2">
      <c r="A118" s="4"/>
      <c r="B118" s="4"/>
      <c r="C118" s="4"/>
    </row>
    <row r="119" spans="1:3" x14ac:dyDescent="0.2">
      <c r="A119" s="4"/>
      <c r="B119" s="4"/>
      <c r="C119" s="4"/>
    </row>
    <row r="120" spans="1:3" x14ac:dyDescent="0.2">
      <c r="A120" s="4"/>
      <c r="B120" s="4"/>
      <c r="C120" s="4"/>
    </row>
    <row r="121" spans="1:3" x14ac:dyDescent="0.2">
      <c r="A121" s="4"/>
      <c r="B121" s="4"/>
      <c r="C121" s="4"/>
    </row>
    <row r="122" spans="1:3" x14ac:dyDescent="0.2">
      <c r="A122" s="4"/>
      <c r="B122" s="4"/>
      <c r="C122" s="4"/>
    </row>
    <row r="123" spans="1:3" x14ac:dyDescent="0.2">
      <c r="B123" s="4"/>
      <c r="C123" s="4"/>
    </row>
    <row r="124" spans="1:3" x14ac:dyDescent="0.2">
      <c r="B124" s="4"/>
      <c r="C124" s="4"/>
    </row>
  </sheetData>
  <sheetProtection algorithmName="SHA-512" hashValue="VoQQQ1/pvLjveR14IyXf3PTa9CUr+18ZTZDnbTQ9EZBiUcIxy+P46Mdy0UViqAUpBoPj9IXoifCsyBD65svH7Q==" saltValue="D/WK3V1Rjwwunpht4QpquQ==" spinCount="100000" sheet="1" objects="1" scenarios="1"/>
  <mergeCells count="7">
    <mergeCell ref="C33:C39"/>
    <mergeCell ref="A46:C46"/>
    <mergeCell ref="A48:C48"/>
    <mergeCell ref="A54:C54"/>
    <mergeCell ref="A56:C56"/>
    <mergeCell ref="A52:C52"/>
    <mergeCell ref="A47:C47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>&amp;L&amp;G&amp;R&amp;"-,Fett"&amp;12Nachweisformular für Luftdichtheitsmessungen
Version BD MZ 2024.1</oddHeader>
    <oddFooter>&amp;L&amp;A&amp;R Seite &amp;P</oddFooter>
  </headerFooter>
  <rowBreaks count="1" manualBreakCount="1">
    <brk id="32" max="16383" man="1"/>
  </row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1CFC628C8AF54D8914200001F2C70D" ma:contentTypeVersion="14" ma:contentTypeDescription="Create a new document." ma:contentTypeScope="" ma:versionID="9d07c6dbc0196e2e7b761fdacc709c74">
  <xsd:schema xmlns:xsd="http://www.w3.org/2001/XMLSchema" xmlns:xs="http://www.w3.org/2001/XMLSchema" xmlns:p="http://schemas.microsoft.com/office/2006/metadata/properties" xmlns:ns2="19415a2c-3045-4769-8042-b2d573daa356" xmlns:ns3="f9ded8a6-640d-4e2b-81aa-3f415abfbf2d" targetNamespace="http://schemas.microsoft.com/office/2006/metadata/properties" ma:root="true" ma:fieldsID="8818bfa48a71c6817b45c78c14871a4e" ns2:_="" ns3:_="">
    <xsd:import namespace="19415a2c-3045-4769-8042-b2d573daa356"/>
    <xsd:import namespace="f9ded8a6-640d-4e2b-81aa-3f415abfbf2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15a2c-3045-4769-8042-b2d573daa35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c27ef632-850c-4879-9790-cfc821f43517}" ma:internalName="TaxCatchAll" ma:showField="CatchAllData" ma:web="19415a2c-3045-4769-8042-b2d573daa3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ded8a6-640d-4e2b-81aa-3f415abfbf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a2125980-255a-4cd1-b09b-d6884cbb76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1E21A3-9A95-4269-93A5-64C2182A86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463894-B783-4E23-B07D-BACA896C831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30E4218-D031-4404-BC12-0BAEC8EBD6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415a2c-3045-4769-8042-b2d573daa356"/>
    <ds:schemaRef ds:uri="f9ded8a6-640d-4e2b-81aa-3f415abfbf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5</vt:i4>
      </vt:variant>
    </vt:vector>
  </HeadingPairs>
  <TitlesOfParts>
    <vt:vector size="9" baseType="lpstr">
      <vt:lpstr>Nachweis</vt:lpstr>
      <vt:lpstr>Zusammenfassung</vt:lpstr>
      <vt:lpstr>Randbedingungen</vt:lpstr>
      <vt:lpstr>Abdichtungen</vt:lpstr>
      <vt:lpstr>Bauart2</vt:lpstr>
      <vt:lpstr>Nachweis!Druckbereich</vt:lpstr>
      <vt:lpstr>Randbedingungen!Druckbereich</vt:lpstr>
      <vt:lpstr>Zusammenfassung!Druckbereich</vt:lpstr>
      <vt:lpstr>Energiestandard2</vt:lpstr>
    </vt:vector>
  </TitlesOfParts>
  <Company>Hochschule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Notter Gregor HSLU T&amp;A</dc:creator>
  <cp:lastModifiedBy>Christian Stünzi | Minergie</cp:lastModifiedBy>
  <cp:lastPrinted>2023-07-06T12:28:49Z</cp:lastPrinted>
  <dcterms:created xsi:type="dcterms:W3CDTF">2016-11-18T13:49:01Z</dcterms:created>
  <dcterms:modified xsi:type="dcterms:W3CDTF">2023-12-18T10:33:40Z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8b0afbd-3cf7-4707-aee4-8dc9d855de29_Enabled">
    <vt:lpwstr>true</vt:lpwstr>
  </property>
  <property fmtid="{D5CDD505-2E9C-101B-9397-08002B2CF9AE}" pid="3" name="MSIP_Label_e8b0afbd-3cf7-4707-aee4-8dc9d855de29_SetDate">
    <vt:lpwstr>2023-02-13T16:10:33Z</vt:lpwstr>
  </property>
  <property fmtid="{D5CDD505-2E9C-101B-9397-08002B2CF9AE}" pid="4" name="MSIP_Label_e8b0afbd-3cf7-4707-aee4-8dc9d855de29_Method">
    <vt:lpwstr>Standard</vt:lpwstr>
  </property>
  <property fmtid="{D5CDD505-2E9C-101B-9397-08002B2CF9AE}" pid="5" name="MSIP_Label_e8b0afbd-3cf7-4707-aee4-8dc9d855de29_Name">
    <vt:lpwstr>intern</vt:lpwstr>
  </property>
  <property fmtid="{D5CDD505-2E9C-101B-9397-08002B2CF9AE}" pid="6" name="MSIP_Label_e8b0afbd-3cf7-4707-aee4-8dc9d855de29_SiteId">
    <vt:lpwstr>75a34008-d7d1-4924-8e78-31fea86f6e68</vt:lpwstr>
  </property>
  <property fmtid="{D5CDD505-2E9C-101B-9397-08002B2CF9AE}" pid="7" name="MSIP_Label_e8b0afbd-3cf7-4707-aee4-8dc9d855de29_ActionId">
    <vt:lpwstr>1776c750-28f5-4bf6-993e-3977655abdd8</vt:lpwstr>
  </property>
  <property fmtid="{D5CDD505-2E9C-101B-9397-08002B2CF9AE}" pid="8" name="MSIP_Label_e8b0afbd-3cf7-4707-aee4-8dc9d855de29_ContentBits">
    <vt:lpwstr>0</vt:lpwstr>
  </property>
</Properties>
</file>