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"/>
    </mc:Choice>
  </mc:AlternateContent>
  <xr:revisionPtr revIDLastSave="3" documentId="13_ncr:1_{C2DC453B-4CD6-40D7-BC3F-98C5217BAC1C}" xr6:coauthVersionLast="47" xr6:coauthVersionMax="47" xr10:uidLastSave="{3CE30FBD-8B2D-40D1-AC37-BCA4BC51A867}"/>
  <bookViews>
    <workbookView xWindow="28680" yWindow="-120" windowWidth="29040" windowHeight="15840" xr2:uid="{00000000-000D-0000-FFFF-FFFF00000000}"/>
  </bookViews>
  <sheets>
    <sheet name="Nachweis" sheetId="1" r:id="rId1"/>
    <sheet name="Abdichtungen" sheetId="4" r:id="rId2"/>
    <sheet name="Hilfsgrössen" sheetId="6" r:id="rId3"/>
  </sheets>
  <definedNames>
    <definedName name="Bauart" localSheetId="1">Abdichtungen!#REF!</definedName>
    <definedName name="Bauart" localSheetId="2">Hilfsgrössen!#REF!</definedName>
    <definedName name="Bauart">Nachweis!#REF!</definedName>
    <definedName name="Bauart2">Nachweis!$U$33</definedName>
    <definedName name="_xlnm.Print_Area" localSheetId="2">Hilfsgrössen!$A$3:$E$36</definedName>
    <definedName name="_xlnm.Print_Area" localSheetId="0">Nachweis!$A$1:$T$97</definedName>
    <definedName name="Energiestandard" localSheetId="1">Abdichtungen!#REF!</definedName>
    <definedName name="Energiestandard" localSheetId="2">Hilfsgrössen!#REF!</definedName>
    <definedName name="Energiestandard">Nachweis!#REF!</definedName>
    <definedName name="Energiestandard2">Nachweis!$U$31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W35" i="1" l="1"/>
  <c r="P35" i="1" l="1"/>
  <c r="E17" i="6" l="1"/>
  <c r="K86" i="1" l="1"/>
  <c r="F86" i="1" l="1"/>
  <c r="P86" i="1" s="1"/>
  <c r="C17" i="6"/>
  <c r="K35" i="1" l="1"/>
  <c r="K36" i="1" s="1"/>
  <c r="L37" i="1" l="1"/>
</calcChain>
</file>

<file path=xl/sharedStrings.xml><?xml version="1.0" encoding="utf-8"?>
<sst xmlns="http://schemas.openxmlformats.org/spreadsheetml/2006/main" count="215" uniqueCount="164">
  <si>
    <t>Objekt / Gebäude:</t>
  </si>
  <si>
    <t>Messzone:</t>
  </si>
  <si>
    <t>Bauart:</t>
  </si>
  <si>
    <t>Energie-Standard:</t>
  </si>
  <si>
    <t>Auftraggeber:</t>
  </si>
  <si>
    <t>Auftragnehmer:</t>
  </si>
  <si>
    <t>Prüfdatum:</t>
  </si>
  <si>
    <t>Anforderung:</t>
  </si>
  <si>
    <t>≤</t>
  </si>
  <si>
    <t>[m³/(h·m²)]</t>
  </si>
  <si>
    <t>Anforderung erfüllt:</t>
  </si>
  <si>
    <t>Signatur:</t>
  </si>
  <si>
    <t>Prüfperson:</t>
  </si>
  <si>
    <t>Ort, Datum der Berichterstattung:</t>
  </si>
  <si>
    <t>Bitte wählen</t>
  </si>
  <si>
    <t>Minergie</t>
  </si>
  <si>
    <t>Minergie-A</t>
  </si>
  <si>
    <t>Minergie-P</t>
  </si>
  <si>
    <t>Neubau</t>
  </si>
  <si>
    <t>Gebäudedaten / Randbedingungen:</t>
  </si>
  <si>
    <t>Gebäudezustand:</t>
  </si>
  <si>
    <t>Messverfahren:</t>
  </si>
  <si>
    <t>Zustand der Nachbar-</t>
  </si>
  <si>
    <t>zonen:</t>
  </si>
  <si>
    <t>Lüftungsanlage:</t>
  </si>
  <si>
    <t>Baufortschritt /</t>
  </si>
  <si>
    <t>Messzeitpunkt:</t>
  </si>
  <si>
    <t>Messdaten / Messergebnisse</t>
  </si>
  <si>
    <t>max. Höhe Messzone</t>
  </si>
  <si>
    <t>Prüfdatum</t>
  </si>
  <si>
    <t>Exponent n</t>
  </si>
  <si>
    <t>0.5 &lt; n &lt; 1.0</t>
  </si>
  <si>
    <t>Messunsicherheit total</t>
  </si>
  <si>
    <t>Bemerkungen</t>
  </si>
  <si>
    <t>- Das Messergebnis schliesst (verdeckte) Mängel in der Konstruktion nicht aus.</t>
  </si>
  <si>
    <t>- Die Luftdichtheit kann sich im Verlauf der Zeit verändern.</t>
  </si>
  <si>
    <t>Lüftungsklappen der Dachfenster</t>
  </si>
  <si>
    <t>Zuluft der Wohnungslüftung in Räumen</t>
  </si>
  <si>
    <t>Abluft der Wohnungslüftung in Räumen</t>
  </si>
  <si>
    <t>Zuluft zu Ofen</t>
  </si>
  <si>
    <t>Kamin vom Ofen</t>
  </si>
  <si>
    <t>Katzenklappen</t>
  </si>
  <si>
    <t>Schachtdeckel in beheizten Zonen</t>
  </si>
  <si>
    <t xml:space="preserve">Dampfabzug der Küche / Umluftsystem </t>
  </si>
  <si>
    <t>Dampfabzug der Küche / Fortluftsystem</t>
  </si>
  <si>
    <t>X</t>
  </si>
  <si>
    <t>schliessen</t>
  </si>
  <si>
    <t>öffnen</t>
  </si>
  <si>
    <t>abdichten</t>
  </si>
  <si>
    <t>Zentrale Staubsaugeranlage</t>
  </si>
  <si>
    <t>Leerrohre zu unbeheizten Zonen</t>
  </si>
  <si>
    <t>generell bei Rohrdurchbrüchen</t>
  </si>
  <si>
    <t>blau: abdichten</t>
  </si>
  <si>
    <t>vorgezogene Messung</t>
  </si>
  <si>
    <t>Abnahmemessung, (Um)Bauarbeiten abgeschlossen</t>
  </si>
  <si>
    <t>Messung in bestehendem Bauobjekt</t>
  </si>
  <si>
    <t>Rohbau mit Luftdichtheitsebene erstellt</t>
  </si>
  <si>
    <t>Haustechnikinstallationen durch Luftdichtheitsebene fertig erstellt</t>
  </si>
  <si>
    <t>Fenster und Türen mit Dichtungen montiert und justiert.</t>
  </si>
  <si>
    <t>[m²]</t>
  </si>
  <si>
    <r>
      <t>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</si>
  <si>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[m]</t>
  </si>
  <si>
    <t>Unterdruck (-)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</si>
  <si>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</si>
  <si>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</si>
  <si>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</si>
  <si>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</si>
  <si>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</si>
  <si>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Lufttemperatur innen</t>
  </si>
  <si>
    <t>Lufttemperatur aussen</t>
  </si>
  <si>
    <t>Windstärke</t>
  </si>
  <si>
    <t>Überdruck (+)</t>
  </si>
  <si>
    <t>Mittelwert</t>
  </si>
  <si>
    <t>[°C]</t>
  </si>
  <si>
    <t>Beaufort</t>
  </si>
  <si>
    <r>
      <t>Leckagekoeffizient C</t>
    </r>
    <r>
      <rPr>
        <vertAlign val="subscript"/>
        <sz val="11"/>
        <color theme="1"/>
        <rFont val="Arial"/>
        <family val="2"/>
      </rPr>
      <t>L</t>
    </r>
  </si>
  <si>
    <r>
      <t>Leckagestrom q</t>
    </r>
    <r>
      <rPr>
        <vertAlign val="subscript"/>
        <sz val="11"/>
        <color theme="1"/>
        <rFont val="Arial"/>
        <family val="2"/>
      </rPr>
      <t>50</t>
    </r>
  </si>
  <si>
    <t>Formel für Grenzwert</t>
  </si>
  <si>
    <t>Neubau / Erneuerung</t>
  </si>
  <si>
    <t>Erneuerung</t>
  </si>
  <si>
    <t>(gelbe Felder ausfüllen)</t>
  </si>
  <si>
    <t>Hauseingangstür mit Seitenflügel fehlt noch  (hier BD eingesetzt).</t>
  </si>
  <si>
    <t>Unterdruck</t>
  </si>
  <si>
    <t>Überdruck</t>
  </si>
  <si>
    <t>Gebäudedruck
[Pa]</t>
  </si>
  <si>
    <r>
      <t>Bestimmtheitsmass r</t>
    </r>
    <r>
      <rPr>
        <vertAlign val="superscript"/>
        <sz val="11"/>
        <color theme="1"/>
        <rFont val="Arial"/>
        <family val="2"/>
      </rPr>
      <t>2</t>
    </r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</si>
  <si>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muss &gt; 0.98 sein</t>
    </r>
  </si>
  <si>
    <t>Zusammenfassung Luftdichtheitsmessung</t>
  </si>
  <si>
    <r>
      <t>Berechnung Bestimmtheitsmass r</t>
    </r>
    <r>
      <rPr>
        <vertAlign val="superscript"/>
        <sz val="18"/>
        <color theme="1"/>
        <rFont val="Arial"/>
        <family val="2"/>
      </rPr>
      <t>2</t>
    </r>
  </si>
  <si>
    <t>für Minergie/-P/-A-Gebäude</t>
  </si>
  <si>
    <t>Auszufüllen falls die Auswertesoftware das Bestimmtheitsmass und die Grafik nicht ausgeben.</t>
  </si>
  <si>
    <t>schliessen und abdichten</t>
  </si>
  <si>
    <t>Lüftungsaggregat oder Einzelraum-Lüftungsgerät</t>
  </si>
  <si>
    <t>abdichten und dokumentieren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</si>
  <si>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Durch das Entfernen der zulässigen, provisorischen Abdichtungen z.B. bei kritischen Bauteilen, Ofen, etc., kann mittels einer Ein-Punkt-Messung (bei </t>
    </r>
    <r>
      <rPr>
        <sz val="10"/>
        <rFont val="Symbol"/>
        <family val="1"/>
        <charset val="2"/>
      </rPr>
      <t></t>
    </r>
    <r>
      <rPr>
        <sz val="10"/>
        <rFont val="Arial"/>
        <family val="2"/>
      </rPr>
      <t>P 50 Pa) sehr schnell die Differenz der beiden Messverfahren (1 respektive 2) abgeschätzt werden. Damit werden die Leckströme quantifiziert, die nicht der Gebäudehülle zugeordnet werden dürfen.</t>
    </r>
  </si>
  <si>
    <t xml:space="preserve">Wäschetrockner in beheizter Zone mit Abluft nach aussen </t>
  </si>
  <si>
    <t>wo möglich im Gerät abdichten und dokumentieren</t>
  </si>
  <si>
    <t>schliessen oder abdichten und dokumentieren</t>
  </si>
  <si>
    <t>Nachbesserungen angeordnet</t>
  </si>
  <si>
    <t>Nachbesserungen kontrolliert</t>
  </si>
  <si>
    <t>Ja</t>
  </si>
  <si>
    <t>Nein</t>
  </si>
  <si>
    <r>
      <t>Grenzwert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</si>
  <si>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Messwert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</si>
  <si>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Volumen V</t>
    </r>
    <r>
      <rPr>
        <vertAlign val="subscript"/>
        <sz val="11"/>
        <color theme="1"/>
        <rFont val="Arial"/>
        <family val="2"/>
      </rPr>
      <t>i</t>
    </r>
  </si>
  <si>
    <r>
      <t>Luftdurchlässigkeit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</si>
  <si>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E50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</si>
  <si>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t>Bauteil, Öffnung, Einbau, usw.</t>
  </si>
  <si>
    <t>Verfahren 3</t>
  </si>
  <si>
    <t>Aussentüren, Fenster / Fenstertüren / Dachfenster / Hebeschie-betüren, Oblichter</t>
  </si>
  <si>
    <t>Lifttüren, Eingänge für Publikumsverkehr (Schiebetüren, Karus-seltüren mit Bürstendichtungen, usw.), Rolltore, Schiebetüren, Falttore, Sektionaltore, Rauchschutz-Druckanlage (RDA), usw. zu Aussenklima oder unbeheizten Zonen</t>
  </si>
  <si>
    <t>Innentüren und beheizte Nebenräume</t>
  </si>
  <si>
    <t>Tür zu Lift / Schacht zu anderer Messzone / Nutzungszone *)</t>
  </si>
  <si>
    <t>Klappen, Luken, Türen - zu Räumen innerhalb des Luftdicht-heitsperimeters</t>
  </si>
  <si>
    <t>Klappen, Luken, Türen - zu Räumen ausserhalb des Luftdicht-heitsperimeter</t>
  </si>
  <si>
    <t>Schlüssellöcher</t>
  </si>
  <si>
    <t>keine Massnahme</t>
  </si>
  <si>
    <t>Abgehängte Decken und deren Einbauten</t>
  </si>
  <si>
    <t>öffnen falls möglich (siehe NA.5.1.2 b)</t>
  </si>
  <si>
    <t>Öffnungen in Nachbarzonen zu Aussenklima (Türen und Fenster)</t>
  </si>
  <si>
    <t>Rollladengurten / Storenkurbeln</t>
  </si>
  <si>
    <t>Wäscheabwurf zu anderer Messzone</t>
  </si>
  <si>
    <t>Kanalentlüftungsventile in beheizten Zonen</t>
  </si>
  <si>
    <t>Aufzugsschachtentlüftung, Rauch- und Wärmeabzug (RWA)</t>
  </si>
  <si>
    <t>Trockner schliessen und Abluftrohr z.B. aussen abdichten</t>
  </si>
  <si>
    <t>Ofen / Cheminée usw.</t>
  </si>
  <si>
    <t>Elektrokasten, Sicherungen, Steckdosen, Einbauleuchten</t>
  </si>
  <si>
    <t>Deckel von Schächten mit Pumpen</t>
  </si>
  <si>
    <t>Fugen im Absenkboden für Ladebuchten in Lagerhallen</t>
  </si>
  <si>
    <t>Heizungs-Verteilkasten</t>
  </si>
  <si>
    <t>Sanitär Spülkasten WC</t>
  </si>
  <si>
    <t>weitere Sanitäranschlüsse und Durchbrüche</t>
  </si>
  <si>
    <t>Anmerkungen:</t>
  </si>
  <si>
    <t>Manuell regulierbare passive Lüftungselemente</t>
  </si>
  <si>
    <t>Fortluftventilator (Bad / Dusche / WC)</t>
  </si>
  <si>
    <t>*) Führt ein Liftschacht direkt in eine Wohnung / Nutzungseinheit, so darf die Schachtabschlusstüre nicht zusätzlich abgedichtet werden. Die Schachtabschlusstüre resp. ein zusätzlicher, luftdichter Abschluss vor der Schachtabschlusstüre gehören zum Luftdichtheitsperimeter und muss dicht ausgeführt werden.</t>
  </si>
  <si>
    <t xml:space="preserve">Schliessen ≙ zu ≙ verschlossen </t>
  </si>
  <si>
    <t>Eine Öffnung, mit vorhandener Schliessvorrichtung in die geschlossene Stellung bringen, ohne die Luftdichtheit der Öffnung zusätzlich zu erhöhen. Falls keine Schliessvorrichtung vorhanden ist, bleibt die Öffnung unverändert.</t>
  </si>
  <si>
    <t xml:space="preserve">Öffnen ≙ auf ≙ geöffnet </t>
  </si>
  <si>
    <t>Abdichten ≙ Abkleben ≙ temporäres Verschliessen der Öffnung mit angemessenem Hilfsmittel (Klebeband, Ballblase, Stopfen, usw.)</t>
  </si>
  <si>
    <t>Abdichtungen für Messverfahren 3</t>
  </si>
  <si>
    <t>rot: keine Massnahme
(= Hüllefläche)</t>
  </si>
  <si>
    <t>Einzelraumkomfortlüftungsanlagen</t>
  </si>
  <si>
    <t>Abluftanlage</t>
  </si>
  <si>
    <t>Kontrolliere Wohnungslüftung mit Zu- + Abluft</t>
  </si>
  <si>
    <t>Abluft mit Aussenbauteil-Luftdurchlässen</t>
  </si>
  <si>
    <t>mechanische Fensterlüftung</t>
  </si>
  <si>
    <t>Zugänglich, alle Fenster /Türen geöffnet</t>
  </si>
  <si>
    <t>nicht zugänglich, Zustand unbekannt</t>
  </si>
  <si>
    <t>(1 Nutzungszustand, 2 Gebäudehülle, 3 spezifischer Zweck)</t>
  </si>
  <si>
    <r>
      <t xml:space="preserve">schliessen 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unvermeidbares kritisches Bauteil abdichten und dokumentieren </t>
    </r>
    <r>
      <rPr>
        <vertAlign val="superscript"/>
        <sz val="10"/>
        <color theme="1"/>
        <rFont val="Arial"/>
        <family val="2"/>
      </rPr>
      <t>2)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</si>
  <si>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Rolltore, Sektionaltore, Schiebetüren, Falttore, etc., die nach Norm SN EN 12426 [20] klassifiziert werden, gelten die Anforderungen nach Kapitel 4.4, lit. c).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</si>
  <si>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Unvermeidbare kritische Bauteile siehe Kapitel 4.4, lit. a). Hinweis: Einpunktmessung zur Quantifizierung des Leckagestroms des betroffenen Bauteils durchführen. Dient zum Vergleich mit den Normen für die Klassifizierung des Bauteils.</t>
    </r>
  </si>
  <si>
    <t>Auflagen *):</t>
  </si>
  <si>
    <t>*) Wurde der Grenzwert eingehalten und Leckagen vorgefunden, liegt die Verantwortung zur Beseitigung bei Bauleitung und Bauherrschaft.</t>
  </si>
  <si>
    <r>
      <t>Volumenstrom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</si>
  <si>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Volumenstrom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</si>
  <si>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Grundlage für diese Messung: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Richtlinie Luftdichtheit bei Minergie-Bauten (RiLuMi), Version 2024.1.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</si>
  <si>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Neubau </t>
    </r>
    <r>
      <rPr>
        <vertAlign val="superscript"/>
        <sz val="11"/>
        <color theme="1"/>
        <rFont val="Arial"/>
        <family val="2"/>
      </rPr>
      <t>1)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</si>
  <si>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Modern. </t>
    </r>
    <r>
      <rPr>
        <vertAlign val="superscript"/>
        <sz val="11"/>
        <color theme="1"/>
        <rFont val="Arial"/>
        <family val="2"/>
      </rPr>
      <t>1)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</si>
  <si>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Tore die gemäss SN EN 12426 klassifiziert werden können</t>
    </r>
  </si>
  <si>
    <r>
      <t xml:space="preserve">Fläche Tore Kl. 2 </t>
    </r>
    <r>
      <rPr>
        <vertAlign val="superscript"/>
        <sz val="11"/>
        <color theme="1"/>
        <rFont val="Arial"/>
        <family val="2"/>
      </rPr>
      <t>2)</t>
    </r>
  </si>
  <si>
    <r>
      <t xml:space="preserve">Fläche Tore Kl. 3 </t>
    </r>
    <r>
      <rPr>
        <vertAlign val="superscript"/>
        <sz val="11"/>
        <color theme="1"/>
        <rFont val="Arial"/>
        <family val="2"/>
      </rPr>
      <t>2)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</si>
  <si>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Falls Tore vorhanden, so Hüllfläche ohne Torflächen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</si>
</sst>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7" fillId="0" borderId="25" xfId="0" applyFont="1" applyBorder="1"/>
    <xf numFmtId="0" fontId="1" fillId="0" borderId="25" xfId="0" applyFont="1" applyBorder="1"/>
    <xf numFmtId="0" fontId="17" fillId="0" borderId="0" xfId="0" applyFont="1"/>
    <xf numFmtId="0" fontId="18" fillId="0" borderId="0" xfId="0" applyFont="1"/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165" fontId="7" fillId="0" borderId="25" xfId="0" applyNumberFormat="1" applyFont="1" applyBorder="1" applyAlignment="1">
      <alignment horizontal="center"/>
    </xf>
    <xf numFmtId="166" fontId="7" fillId="0" borderId="25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20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12" xfId="0" applyFont="1" applyBorder="1" applyAlignment="1">
      <alignment vertical="top"/>
    </xf>
    <xf numFmtId="0" fontId="1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0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Messpunkte Unterdruck</c:v>
          </c:tx>
          <c:spPr>
            <a:ln w="28575">
              <a:noFill/>
            </a:ln>
          </c:spPr>
          <c:marker>
            <c:symbol val="circle"/>
            <c:size val="7"/>
          </c:marker>
          <c:trendline>
            <c:spPr>
              <a:ln>
                <a:solidFill>
                  <a:srgbClr val="0070C0"/>
                </a:solidFill>
              </a:ln>
            </c:spPr>
            <c:trendlineType val="power"/>
            <c:forward val="5"/>
            <c:backward val="5"/>
            <c:dispRSqr val="0"/>
            <c:dispEq val="0"/>
          </c:trendline>
          <c:xVal>
            <c:numRef>
              <c:f>Hilfsgrössen!$B$7:$B$16</c:f>
              <c:numCache>
                <c:formatCode>General</c:formatCode>
                <c:ptCount val="10"/>
              </c:numCache>
            </c:numRef>
          </c:xVal>
          <c:yVal>
            <c:numRef>
              <c:f>Hilfsgrössen!$C$7:$C$16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B2-4FA7-BBAC-C1F3681AA271}"/>
            </c:ext>
          </c:extLst>
        </c:ser>
        <c:ser>
          <c:idx val="1"/>
          <c:order val="1"/>
          <c:tx>
            <c:v>Messpunkte Überdruck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Hilfsgrössen!$D$7:$D$16</c:f>
              <c:numCache>
                <c:formatCode>General</c:formatCode>
                <c:ptCount val="10"/>
              </c:numCache>
            </c:numRef>
          </c:xVal>
          <c:yVal>
            <c:numRef>
              <c:f>Hilfsgrössen!$E$7:$E$16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B2-4FA7-BBAC-C1F3681AA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84544"/>
        <c:axId val="113486080"/>
      </c:scatterChart>
      <c:valAx>
        <c:axId val="113484544"/>
        <c:scaling>
          <c:logBase val="10"/>
          <c:orientation val="minMax"/>
          <c:min val="1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13486080"/>
        <c:crosses val="autoZero"/>
        <c:crossBetween val="midCat"/>
      </c:valAx>
      <c:valAx>
        <c:axId val="113486080"/>
        <c:scaling>
          <c:logBase val="10"/>
          <c:orientation val="minMax"/>
          <c:max val="1000"/>
          <c:min val="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3484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11" name="Rechteck 10" descr="Diagonal weit nach oben">
          <a:extLst>
            <a:ext uri="{FF2B5EF4-FFF2-40B4-BE49-F238E27FC236}">
              <a16:creationId xmlns:a16="http://schemas.microsoft.com/office/drawing/2014/main" id="{0E591E08-31CE-61AB-A9E2-9D41E8BB4440}"/>
            </a:ext>
          </a:extLst>
        </xdr:cNvPr>
        <xdr:cNvSpPr>
          <a:spLocks noChangeArrowheads="1"/>
        </xdr:cNvSpPr>
      </xdr:nvSpPr>
      <xdr:spPr bwMode="auto">
        <a:xfrm>
          <a:off x="768894" y="8545286"/>
          <a:ext cx="441960" cy="1539875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99E45E7C-66C3-D2A3-8EB7-45B6A5AA55C8}"/>
            </a:ext>
          </a:extLst>
        </xdr:cNvPr>
        <xdr:cNvSpPr>
          <a:spLocks noChangeArrowheads="1"/>
        </xdr:cNvSpPr>
      </xdr:nvSpPr>
      <xdr:spPr bwMode="auto">
        <a:xfrm>
          <a:off x="435519" y="9179016"/>
          <a:ext cx="1065530" cy="30734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6A8AA2CB-30BF-F90A-02C0-C94571C0B600}"/>
            </a:ext>
          </a:extLst>
        </xdr:cNvPr>
        <xdr:cNvSpPr>
          <a:spLocks noChangeArrowheads="1"/>
        </xdr:cNvSpPr>
      </xdr:nvSpPr>
      <xdr:spPr bwMode="auto">
        <a:xfrm>
          <a:off x="726349" y="9645090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6CFE96AE-180D-3E78-1535-E1724B96405C}"/>
            </a:ext>
          </a:extLst>
        </xdr:cNvPr>
        <xdr:cNvSpPr>
          <a:spLocks noChangeArrowheads="1"/>
        </xdr:cNvSpPr>
      </xdr:nvSpPr>
      <xdr:spPr bwMode="auto">
        <a:xfrm>
          <a:off x="702219" y="9124406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15" name="Freihandform 39">
          <a:extLst>
            <a:ext uri="{FF2B5EF4-FFF2-40B4-BE49-F238E27FC236}">
              <a16:creationId xmlns:a16="http://schemas.microsoft.com/office/drawing/2014/main" id="{E27537D3-1F91-6953-9988-740B4944C5C5}"/>
            </a:ext>
          </a:extLst>
        </xdr:cNvPr>
        <xdr:cNvSpPr>
          <a:spLocks/>
        </xdr:cNvSpPr>
      </xdr:nvSpPr>
      <xdr:spPr bwMode="auto">
        <a:xfrm>
          <a:off x="549184" y="9516201"/>
          <a:ext cx="880110" cy="13462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16" name="Freihandform 34">
          <a:extLst>
            <a:ext uri="{FF2B5EF4-FFF2-40B4-BE49-F238E27FC236}">
              <a16:creationId xmlns:a16="http://schemas.microsoft.com/office/drawing/2014/main" id="{FCFD8605-7050-8B50-DBE5-870D63815055}"/>
            </a:ext>
          </a:extLst>
        </xdr:cNvPr>
        <xdr:cNvSpPr>
          <a:spLocks/>
        </xdr:cNvSpPr>
      </xdr:nvSpPr>
      <xdr:spPr bwMode="auto">
        <a:xfrm flipV="1">
          <a:off x="558709" y="9010741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4D4DA4A-9FD0-4540-BE12-7681A4A57F55}"/>
            </a:ext>
          </a:extLst>
        </xdr:cNvPr>
        <xdr:cNvSpPr>
          <a:spLocks noChangeArrowheads="1"/>
        </xdr:cNvSpPr>
      </xdr:nvSpPr>
      <xdr:spPr bwMode="auto">
        <a:xfrm>
          <a:off x="420156" y="9194020"/>
          <a:ext cx="35370" cy="73045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F37B580D-E544-44C2-84A1-5B19AB45EA21}"/>
            </a:ext>
          </a:extLst>
        </xdr:cNvPr>
        <xdr:cNvSpPr>
          <a:spLocks noChangeArrowheads="1"/>
        </xdr:cNvSpPr>
      </xdr:nvSpPr>
      <xdr:spPr bwMode="auto">
        <a:xfrm>
          <a:off x="1480757" y="9179016"/>
          <a:ext cx="39159" cy="73108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33</xdr:row>
      <xdr:rowOff>709749</xdr:rowOff>
    </xdr:from>
    <xdr:to>
      <xdr:col>0</xdr:col>
      <xdr:colOff>1669324</xdr:colOff>
      <xdr:row>34</xdr:row>
      <xdr:rowOff>12519</xdr:rowOff>
    </xdr:to>
    <xdr:sp macro="" textlink="">
      <xdr:nvSpPr>
        <xdr:cNvPr id="17" name="Freihandform 33">
          <a:extLst>
            <a:ext uri="{FF2B5EF4-FFF2-40B4-BE49-F238E27FC236}">
              <a16:creationId xmlns:a16="http://schemas.microsoft.com/office/drawing/2014/main" id="{4E897902-3CB7-B253-CD25-17D37486C8FC}"/>
            </a:ext>
          </a:extLst>
        </xdr:cNvPr>
        <xdr:cNvSpPr>
          <a:spLocks/>
        </xdr:cNvSpPr>
      </xdr:nvSpPr>
      <xdr:spPr bwMode="auto">
        <a:xfrm>
          <a:off x="332014" y="9162506"/>
          <a:ext cx="1337310" cy="14097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62684</xdr:rowOff>
    </xdr:from>
    <xdr:to>
      <xdr:col>0</xdr:col>
      <xdr:colOff>1675674</xdr:colOff>
      <xdr:row>34</xdr:row>
      <xdr:rowOff>173809</xdr:rowOff>
    </xdr:to>
    <xdr:sp macro="" textlink="">
      <xdr:nvSpPr>
        <xdr:cNvPr id="18" name="Freihandform 37">
          <a:extLst>
            <a:ext uri="{FF2B5EF4-FFF2-40B4-BE49-F238E27FC236}">
              <a16:creationId xmlns:a16="http://schemas.microsoft.com/office/drawing/2014/main" id="{693F5E4D-3F23-2F22-6495-6D632BF677FE}"/>
            </a:ext>
          </a:extLst>
        </xdr:cNvPr>
        <xdr:cNvSpPr>
          <a:spLocks/>
        </xdr:cNvSpPr>
      </xdr:nvSpPr>
      <xdr:spPr bwMode="auto">
        <a:xfrm>
          <a:off x="332649" y="9353641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1</xdr:rowOff>
    </xdr:from>
    <xdr:to>
      <xdr:col>4</xdr:col>
      <xdr:colOff>1447800</xdr:colOff>
      <xdr:row>35</xdr:row>
      <xdr:rowOff>28576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94"/>
  <sheetViews>
    <sheetView tabSelected="1" view="pageLayout" zoomScaleNormal="100" workbookViewId="0">
      <selection activeCell="F10" sqref="F10:T10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25" width="11.42578125" style="1" customWidth="1"/>
    <col min="26" max="16384" width="11.42578125" style="1"/>
  </cols>
  <sheetData>
    <row r="1" spans="1:20" ht="14.25" customHeight="1" x14ac:dyDescent="0.35">
      <c r="A1" s="2"/>
    </row>
    <row r="2" spans="1:20" ht="25.5" x14ac:dyDescent="0.35">
      <c r="A2" s="46" t="s">
        <v>87</v>
      </c>
    </row>
    <row r="3" spans="1:20" ht="6" customHeight="1" x14ac:dyDescent="0.2"/>
    <row r="4" spans="1:20" ht="18" x14ac:dyDescent="0.25">
      <c r="A4" s="47" t="s">
        <v>89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 t="s">
        <v>80</v>
      </c>
    </row>
    <row r="10" spans="1:20" x14ac:dyDescent="0.2">
      <c r="A10" s="1" t="s">
        <v>0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x14ac:dyDescent="0.2"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0" x14ac:dyDescent="0.2"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5" spans="1:20" x14ac:dyDescent="0.2">
      <c r="A15" s="1" t="s">
        <v>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0" x14ac:dyDescent="0.2"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4" x14ac:dyDescent="0.2"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9" spans="1:24" x14ac:dyDescent="0.2">
      <c r="A19" s="1" t="s">
        <v>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4" x14ac:dyDescent="0.2"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4" x14ac:dyDescent="0.2"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1:24" x14ac:dyDescent="0.2"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4" spans="1:24" x14ac:dyDescent="0.2">
      <c r="A24" s="1" t="s">
        <v>5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4" x14ac:dyDescent="0.2"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1:24" x14ac:dyDescent="0.2"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4" x14ac:dyDescent="0.2"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9" spans="1:24" x14ac:dyDescent="0.2">
      <c r="A29" s="1" t="s">
        <v>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4" x14ac:dyDescent="0.2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x14ac:dyDescent="0.2">
      <c r="A31" s="1" t="s">
        <v>3</v>
      </c>
      <c r="F31" s="66" t="s">
        <v>14</v>
      </c>
      <c r="G31" s="66"/>
      <c r="H31" s="66"/>
      <c r="I31" s="6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" t="s">
        <v>14</v>
      </c>
      <c r="V31" s="1" t="s">
        <v>15</v>
      </c>
      <c r="W31" s="1" t="s">
        <v>16</v>
      </c>
      <c r="X31" s="1" t="s">
        <v>17</v>
      </c>
    </row>
    <row r="32" spans="1:24" x14ac:dyDescent="0.2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4" x14ac:dyDescent="0.2">
      <c r="A33" s="1" t="s">
        <v>2</v>
      </c>
      <c r="F33" s="66" t="s">
        <v>14</v>
      </c>
      <c r="G33" s="66"/>
      <c r="H33" s="66"/>
      <c r="I33" s="66"/>
      <c r="J33" s="66"/>
      <c r="K33" s="66"/>
      <c r="L33" s="66"/>
      <c r="U33" s="1" t="s">
        <v>14</v>
      </c>
      <c r="V33" s="1" t="s">
        <v>18</v>
      </c>
      <c r="W33" s="1" t="s">
        <v>79</v>
      </c>
      <c r="X33" s="1" t="s">
        <v>78</v>
      </c>
    </row>
    <row r="34" spans="1:24" x14ac:dyDescent="0.2">
      <c r="F34" s="31"/>
      <c r="G34" s="31"/>
      <c r="H34" s="31"/>
      <c r="I34" s="31"/>
      <c r="J34" s="31"/>
      <c r="K34" s="31"/>
      <c r="L34" s="31"/>
    </row>
    <row r="35" spans="1:24" ht="18.75" x14ac:dyDescent="0.35">
      <c r="A35" s="1" t="s">
        <v>7</v>
      </c>
      <c r="F35" s="1" t="s">
        <v>102</v>
      </c>
      <c r="J35" s="30" t="s">
        <v>8</v>
      </c>
      <c r="K35" s="73" t="str">
        <f>IF(F31="Minergie",U35,IF(F31="Minergie-P",V35,IF(F31="Minergie-A",W35," ")))</f>
        <v xml:space="preserve"> </v>
      </c>
      <c r="L35" s="73"/>
      <c r="M35" s="4" t="s">
        <v>9</v>
      </c>
      <c r="P35" s="74" t="str">
        <f>IF(F33="Neubau / Erneuerung","(objektspezifischer Grenzwert)"," ")</f>
        <v xml:space="preserve"> </v>
      </c>
      <c r="Q35" s="74"/>
      <c r="R35" s="74"/>
      <c r="S35" s="74"/>
      <c r="T35" s="74"/>
      <c r="U35" s="32" t="e">
        <f>IF(F33="Neubau",(F73*1.2+F75*12+F76*6)/(F73+F75+F76),IF(F33="Erneuerung",(F74*1.6+F75*12+F76*6)/SUM(F74:F76),(F73*1.2+F74*1.6+F75*12+F76*6)/SUM(F73:F76)))</f>
        <v>#DIV/0!</v>
      </c>
      <c r="V35" s="32" t="e">
        <f>IF(F33="Neubau",(F73*0.8+F75*12+F76*6)/(F73+F75+F76),IF(F33="Erneuerung",(F74*1.6+F75*12+F76*6)/SUM(F74:F76),(F73*0.8+F74*1.6+F75*12+F76*6)/SUM(F73:F76)))</f>
        <v>#DIV/0!</v>
      </c>
      <c r="W35" s="32" t="e">
        <f>IF(F33="Neubau",(F73*0.8+F75*12+F76*6)/(F73+F75+F76),IF(F33="Erneuerung",(F74*1.6+F75*12+F76*6)/SUM(F74:F76),(F73*0.8+F74*1.6+F75*12+F76*6)/SUM(F73:F76)))</f>
        <v>#DIV/0!</v>
      </c>
      <c r="X35" s="32" t="s">
        <v>77</v>
      </c>
    </row>
    <row r="36" spans="1:24" ht="18.75" x14ac:dyDescent="0.35">
      <c r="F36" s="1" t="s">
        <v>103</v>
      </c>
      <c r="K36" s="73" t="str">
        <f>IF(K35=" "," ",ROUND(P86,1))</f>
        <v xml:space="preserve"> </v>
      </c>
      <c r="L36" s="73"/>
      <c r="M36" s="4" t="s">
        <v>9</v>
      </c>
    </row>
    <row r="37" spans="1:24" x14ac:dyDescent="0.2">
      <c r="F37" s="1" t="s">
        <v>10</v>
      </c>
      <c r="L37" s="30" t="str">
        <f>IF(K35=" "," ",IF(K36&lt;=K35,"Ja","Nein"))</f>
        <v xml:space="preserve"> </v>
      </c>
      <c r="M37" s="4"/>
    </row>
    <row r="38" spans="1:24" x14ac:dyDescent="0.2">
      <c r="M38" s="4"/>
    </row>
    <row r="39" spans="1:24" x14ac:dyDescent="0.2">
      <c r="A39" s="1" t="s">
        <v>11</v>
      </c>
      <c r="F39" s="1" t="s">
        <v>13</v>
      </c>
      <c r="M39" s="4"/>
      <c r="O39" s="1" t="s">
        <v>12</v>
      </c>
    </row>
    <row r="40" spans="1:24" x14ac:dyDescent="0.2">
      <c r="M40" s="4"/>
    </row>
    <row r="41" spans="1:24" x14ac:dyDescent="0.2">
      <c r="M41" s="4"/>
    </row>
    <row r="43" spans="1:24" x14ac:dyDescent="0.2">
      <c r="F43" s="66"/>
      <c r="G43" s="66"/>
      <c r="H43" s="66"/>
      <c r="I43" s="66"/>
      <c r="J43" s="66"/>
      <c r="K43" s="66"/>
      <c r="L43" s="66"/>
      <c r="O43" s="66"/>
      <c r="P43" s="66"/>
      <c r="Q43" s="66"/>
      <c r="R43" s="66"/>
      <c r="S43" s="66"/>
      <c r="T43" s="66"/>
    </row>
    <row r="44" spans="1:24" x14ac:dyDescent="0.2">
      <c r="F44" s="31"/>
      <c r="G44" s="31"/>
      <c r="H44" s="31"/>
      <c r="I44" s="31"/>
      <c r="J44" s="31"/>
      <c r="K44" s="31"/>
      <c r="L44" s="31"/>
      <c r="O44" s="31"/>
      <c r="P44" s="31"/>
      <c r="Q44" s="31"/>
      <c r="R44" s="31"/>
      <c r="S44" s="31"/>
      <c r="T44" s="31"/>
    </row>
    <row r="45" spans="1:24" x14ac:dyDescent="0.2">
      <c r="A45" s="1" t="s">
        <v>153</v>
      </c>
      <c r="F45" s="31" t="s">
        <v>98</v>
      </c>
      <c r="G45" s="31"/>
      <c r="H45" s="31"/>
      <c r="I45" s="31"/>
      <c r="J45" s="31"/>
      <c r="K45" s="31"/>
      <c r="L45" s="31"/>
      <c r="O45" s="66" t="s">
        <v>14</v>
      </c>
      <c r="P45" s="66"/>
      <c r="Q45" s="66"/>
      <c r="R45" s="31"/>
      <c r="S45" s="31"/>
      <c r="T45" s="31"/>
      <c r="U45" s="1" t="s">
        <v>14</v>
      </c>
      <c r="V45" s="1" t="s">
        <v>100</v>
      </c>
      <c r="W45" s="1" t="s">
        <v>101</v>
      </c>
    </row>
    <row r="46" spans="1:24" x14ac:dyDescent="0.2">
      <c r="F46" s="1" t="s">
        <v>99</v>
      </c>
      <c r="O46" s="66" t="s">
        <v>14</v>
      </c>
      <c r="P46" s="66"/>
      <c r="Q46" s="66"/>
    </row>
    <row r="47" spans="1:24" ht="28.5" customHeight="1" x14ac:dyDescent="0.2">
      <c r="B47" s="63"/>
      <c r="C47" s="63"/>
      <c r="D47" s="63"/>
      <c r="E47" s="63"/>
      <c r="F47" s="67" t="s">
        <v>154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4" x14ac:dyDescent="0.2"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</row>
    <row r="49" spans="1:20" ht="15.75" x14ac:dyDescent="0.25">
      <c r="A49" s="5" t="s">
        <v>19</v>
      </c>
    </row>
    <row r="51" spans="1:20" x14ac:dyDescent="0.2">
      <c r="A51" s="1" t="s">
        <v>26</v>
      </c>
      <c r="F51" s="36"/>
      <c r="G51" s="1" t="s">
        <v>53</v>
      </c>
    </row>
    <row r="52" spans="1:20" x14ac:dyDescent="0.2">
      <c r="F52" s="36"/>
      <c r="G52" s="1" t="s">
        <v>54</v>
      </c>
    </row>
    <row r="53" spans="1:20" x14ac:dyDescent="0.2">
      <c r="F53" s="36"/>
      <c r="G53" s="1" t="s">
        <v>55</v>
      </c>
    </row>
    <row r="55" spans="1:20" x14ac:dyDescent="0.2">
      <c r="A55" s="1" t="s">
        <v>25</v>
      </c>
      <c r="F55" s="36"/>
      <c r="G55" s="1" t="s">
        <v>56</v>
      </c>
    </row>
    <row r="56" spans="1:20" x14ac:dyDescent="0.2">
      <c r="A56" s="1" t="s">
        <v>20</v>
      </c>
      <c r="F56" s="36"/>
      <c r="G56" s="1" t="s">
        <v>57</v>
      </c>
    </row>
    <row r="57" spans="1:20" x14ac:dyDescent="0.2">
      <c r="F57" s="36"/>
      <c r="G57" s="1" t="s">
        <v>58</v>
      </c>
    </row>
    <row r="58" spans="1:20" x14ac:dyDescent="0.2">
      <c r="F58" s="36"/>
      <c r="G58" s="1" t="s">
        <v>81</v>
      </c>
    </row>
    <row r="60" spans="1:20" x14ac:dyDescent="0.2">
      <c r="A60" s="1" t="s">
        <v>21</v>
      </c>
      <c r="F60" s="36"/>
      <c r="G60" s="4" t="s">
        <v>149</v>
      </c>
    </row>
    <row r="62" spans="1:20" x14ac:dyDescent="0.2">
      <c r="A62" s="1" t="s">
        <v>24</v>
      </c>
      <c r="F62" s="36"/>
      <c r="G62" s="75" t="s">
        <v>144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</row>
    <row r="63" spans="1:20" x14ac:dyDescent="0.2">
      <c r="F63" s="36"/>
      <c r="G63" s="75" t="s">
        <v>145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</row>
    <row r="64" spans="1:20" x14ac:dyDescent="0.2">
      <c r="F64" s="36"/>
      <c r="G64" s="75" t="s">
        <v>146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1:20" x14ac:dyDescent="0.2">
      <c r="F65" s="36"/>
      <c r="G65" s="75" t="s">
        <v>142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</row>
    <row r="66" spans="1:20" x14ac:dyDescent="0.2">
      <c r="F66" s="36"/>
      <c r="G66" s="75" t="s">
        <v>143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</row>
    <row r="68" spans="1:20" x14ac:dyDescent="0.2">
      <c r="A68" s="1" t="s">
        <v>22</v>
      </c>
      <c r="F68" s="36"/>
      <c r="G68" s="75" t="s">
        <v>147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</row>
    <row r="69" spans="1:20" x14ac:dyDescent="0.2">
      <c r="A69" s="1" t="s">
        <v>23</v>
      </c>
      <c r="F69" s="36"/>
      <c r="G69" s="75" t="s">
        <v>148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</row>
    <row r="71" spans="1:20" ht="15" x14ac:dyDescent="0.25">
      <c r="A71" s="16" t="s">
        <v>27</v>
      </c>
    </row>
    <row r="72" spans="1:20" ht="18.600000000000001" customHeight="1" x14ac:dyDescent="0.2">
      <c r="A72" s="91" t="s">
        <v>29</v>
      </c>
      <c r="B72" s="91"/>
      <c r="C72" s="91"/>
      <c r="D72" s="91"/>
      <c r="E72" s="91"/>
      <c r="F72" s="92"/>
      <c r="G72" s="93"/>
      <c r="H72" s="93"/>
      <c r="I72" s="93"/>
      <c r="J72" s="94"/>
    </row>
    <row r="73" spans="1:20" ht="18.75" x14ac:dyDescent="0.35">
      <c r="A73" s="79" t="s">
        <v>158</v>
      </c>
      <c r="B73" s="80"/>
      <c r="C73" s="80"/>
      <c r="D73" s="80"/>
      <c r="E73" s="81"/>
      <c r="F73" s="71"/>
      <c r="G73" s="72"/>
      <c r="H73" s="25" t="s">
        <v>59</v>
      </c>
      <c r="I73" s="25"/>
      <c r="J73" s="26"/>
      <c r="K73" s="27" t="s">
        <v>68</v>
      </c>
      <c r="L73" s="25"/>
      <c r="M73" s="25"/>
      <c r="N73" s="25"/>
      <c r="O73" s="26"/>
      <c r="P73" s="71"/>
      <c r="Q73" s="72"/>
      <c r="R73" s="25" t="s">
        <v>73</v>
      </c>
      <c r="S73" s="25"/>
      <c r="T73" s="26"/>
    </row>
    <row r="74" spans="1:20" ht="18.75" x14ac:dyDescent="0.35">
      <c r="A74" s="79" t="s">
        <v>159</v>
      </c>
      <c r="B74" s="80"/>
      <c r="C74" s="80"/>
      <c r="D74" s="80"/>
      <c r="E74" s="81"/>
      <c r="F74" s="71"/>
      <c r="G74" s="72"/>
      <c r="H74" s="25" t="s">
        <v>59</v>
      </c>
      <c r="I74" s="25"/>
      <c r="J74" s="26"/>
      <c r="K74" s="27" t="s">
        <v>69</v>
      </c>
      <c r="L74" s="25"/>
      <c r="M74" s="25"/>
      <c r="N74" s="25"/>
      <c r="O74" s="26"/>
      <c r="P74" s="71"/>
      <c r="Q74" s="72"/>
      <c r="R74" s="25" t="s">
        <v>73</v>
      </c>
      <c r="S74" s="25"/>
      <c r="T74" s="26"/>
    </row>
    <row r="75" spans="1:20" ht="16.5" x14ac:dyDescent="0.2">
      <c r="A75" s="79" t="s">
        <v>161</v>
      </c>
      <c r="B75" s="80"/>
      <c r="C75" s="80"/>
      <c r="D75" s="80"/>
      <c r="E75" s="81"/>
      <c r="F75" s="71"/>
      <c r="G75" s="72"/>
      <c r="H75" s="25" t="s">
        <v>59</v>
      </c>
      <c r="I75" s="25"/>
      <c r="J75" s="26"/>
      <c r="K75" s="79" t="s">
        <v>70</v>
      </c>
      <c r="L75" s="80"/>
      <c r="M75" s="80"/>
      <c r="N75" s="80"/>
      <c r="O75" s="81"/>
      <c r="P75" s="71"/>
      <c r="Q75" s="72"/>
      <c r="R75" s="25" t="s">
        <v>74</v>
      </c>
      <c r="S75" s="25"/>
      <c r="T75" s="26"/>
    </row>
    <row r="76" spans="1:20" ht="16.5" x14ac:dyDescent="0.2">
      <c r="A76" s="79" t="s">
        <v>162</v>
      </c>
      <c r="B76" s="80"/>
      <c r="C76" s="80"/>
      <c r="D76" s="80"/>
      <c r="E76" s="81"/>
      <c r="F76" s="71"/>
      <c r="G76" s="72"/>
      <c r="H76" s="25" t="s">
        <v>59</v>
      </c>
      <c r="I76" s="25"/>
      <c r="J76" s="26"/>
      <c r="K76" s="79" t="s">
        <v>28</v>
      </c>
      <c r="L76" s="80"/>
      <c r="M76" s="80"/>
      <c r="N76" s="80"/>
      <c r="O76" s="81"/>
      <c r="P76" s="71"/>
      <c r="Q76" s="72"/>
      <c r="R76" s="25" t="s">
        <v>61</v>
      </c>
      <c r="S76" s="25"/>
      <c r="T76" s="26"/>
    </row>
    <row r="77" spans="1:20" ht="18.75" x14ac:dyDescent="0.35">
      <c r="A77" s="79" t="s">
        <v>104</v>
      </c>
      <c r="B77" s="80"/>
      <c r="C77" s="80"/>
      <c r="D77" s="80"/>
      <c r="E77" s="81"/>
      <c r="F77" s="71"/>
      <c r="G77" s="72"/>
      <c r="H77" s="25" t="s">
        <v>60</v>
      </c>
      <c r="I77" s="25"/>
      <c r="J77" s="26"/>
    </row>
    <row r="79" spans="1:20" x14ac:dyDescent="0.2">
      <c r="A79" s="79"/>
      <c r="B79" s="80"/>
      <c r="C79" s="80"/>
      <c r="D79" s="80"/>
      <c r="E79" s="81"/>
      <c r="F79" s="95" t="s">
        <v>62</v>
      </c>
      <c r="G79" s="96"/>
      <c r="H79" s="96"/>
      <c r="I79" s="96"/>
      <c r="J79" s="97"/>
      <c r="K79" s="95" t="s">
        <v>71</v>
      </c>
      <c r="L79" s="96"/>
      <c r="M79" s="96"/>
      <c r="N79" s="96"/>
      <c r="O79" s="97"/>
      <c r="P79" s="95" t="s">
        <v>72</v>
      </c>
      <c r="Q79" s="96"/>
      <c r="R79" s="96"/>
      <c r="S79" s="96"/>
      <c r="T79" s="97"/>
    </row>
    <row r="80" spans="1:20" ht="18.75" x14ac:dyDescent="0.35">
      <c r="A80" s="79" t="s">
        <v>76</v>
      </c>
      <c r="B80" s="80"/>
      <c r="C80" s="80"/>
      <c r="D80" s="80"/>
      <c r="E80" s="81"/>
      <c r="F80" s="71"/>
      <c r="G80" s="72"/>
      <c r="H80" s="25" t="s">
        <v>63</v>
      </c>
      <c r="I80" s="25"/>
      <c r="J80" s="26"/>
      <c r="K80" s="71"/>
      <c r="L80" s="72"/>
      <c r="M80" s="25" t="s">
        <v>63</v>
      </c>
      <c r="N80" s="25"/>
      <c r="O80" s="26"/>
      <c r="P80" s="19"/>
      <c r="T80" s="20"/>
    </row>
    <row r="81" spans="1:20" ht="18.75" x14ac:dyDescent="0.35">
      <c r="A81" s="79" t="s">
        <v>75</v>
      </c>
      <c r="B81" s="80"/>
      <c r="C81" s="80"/>
      <c r="D81" s="80"/>
      <c r="E81" s="81"/>
      <c r="F81" s="71"/>
      <c r="G81" s="72"/>
      <c r="H81" s="25" t="s">
        <v>64</v>
      </c>
      <c r="I81" s="25"/>
      <c r="J81" s="26"/>
      <c r="K81" s="71"/>
      <c r="L81" s="72"/>
      <c r="M81" s="25" t="s">
        <v>64</v>
      </c>
      <c r="N81" s="25"/>
      <c r="O81" s="26"/>
      <c r="P81" s="19"/>
      <c r="T81" s="20"/>
    </row>
    <row r="82" spans="1:20" ht="16.5" x14ac:dyDescent="0.2">
      <c r="A82" s="86" t="s">
        <v>85</v>
      </c>
      <c r="B82" s="87"/>
      <c r="C82" s="87"/>
      <c r="D82" s="87"/>
      <c r="E82" s="88"/>
      <c r="F82" s="82"/>
      <c r="G82" s="83"/>
      <c r="H82" s="1" t="s">
        <v>65</v>
      </c>
      <c r="J82" s="20"/>
      <c r="K82" s="82"/>
      <c r="L82" s="83"/>
      <c r="M82" s="1" t="s">
        <v>65</v>
      </c>
      <c r="O82" s="20"/>
      <c r="P82" s="19"/>
      <c r="T82" s="20"/>
    </row>
    <row r="83" spans="1:20" x14ac:dyDescent="0.2">
      <c r="A83" s="76" t="s">
        <v>86</v>
      </c>
      <c r="B83" s="77"/>
      <c r="C83" s="77"/>
      <c r="D83" s="77"/>
      <c r="E83" s="78"/>
      <c r="F83" s="84"/>
      <c r="G83" s="85"/>
      <c r="H83" s="3"/>
      <c r="I83" s="3"/>
      <c r="J83" s="23"/>
      <c r="K83" s="84"/>
      <c r="L83" s="85"/>
      <c r="M83" s="3"/>
      <c r="N83" s="3"/>
      <c r="O83" s="23"/>
      <c r="P83" s="19"/>
      <c r="T83" s="20"/>
    </row>
    <row r="84" spans="1:20" x14ac:dyDescent="0.2">
      <c r="A84" s="86" t="s">
        <v>30</v>
      </c>
      <c r="B84" s="87"/>
      <c r="C84" s="87"/>
      <c r="D84" s="87"/>
      <c r="E84" s="88"/>
      <c r="F84" s="82"/>
      <c r="G84" s="83"/>
      <c r="H84" s="1" t="s">
        <v>65</v>
      </c>
      <c r="J84" s="20"/>
      <c r="K84" s="82"/>
      <c r="L84" s="83"/>
      <c r="M84" s="1" t="s">
        <v>65</v>
      </c>
      <c r="O84" s="20"/>
      <c r="P84" s="19"/>
      <c r="T84" s="20"/>
    </row>
    <row r="85" spans="1:20" x14ac:dyDescent="0.2">
      <c r="A85" s="76" t="s">
        <v>31</v>
      </c>
      <c r="B85" s="77"/>
      <c r="C85" s="77"/>
      <c r="D85" s="77"/>
      <c r="E85" s="78"/>
      <c r="F85" s="84"/>
      <c r="G85" s="85"/>
      <c r="H85" s="3"/>
      <c r="I85" s="3"/>
      <c r="J85" s="23"/>
      <c r="K85" s="84"/>
      <c r="L85" s="85"/>
      <c r="M85" s="3"/>
      <c r="N85" s="3"/>
      <c r="O85" s="23"/>
      <c r="P85" s="19"/>
      <c r="T85" s="20"/>
    </row>
    <row r="86" spans="1:20" ht="18.75" x14ac:dyDescent="0.35">
      <c r="A86" s="86" t="s">
        <v>105</v>
      </c>
      <c r="B86" s="87"/>
      <c r="C86" s="87"/>
      <c r="D86" s="87"/>
      <c r="E86" s="88"/>
      <c r="F86" s="89" t="str">
        <f>IF(F80=0," ",F80/(F73+F74))</f>
        <v xml:space="preserve"> </v>
      </c>
      <c r="G86" s="90"/>
      <c r="H86" s="1" t="s">
        <v>9</v>
      </c>
      <c r="J86" s="20"/>
      <c r="K86" s="89" t="str">
        <f>IF(K80=0," ",K80/(F73+F74))</f>
        <v xml:space="preserve"> </v>
      </c>
      <c r="L86" s="90"/>
      <c r="M86" s="1" t="s">
        <v>9</v>
      </c>
      <c r="O86" s="20"/>
      <c r="P86" s="89" t="str">
        <f>IF(F80=0," ",(F86+K86)/2)</f>
        <v xml:space="preserve"> </v>
      </c>
      <c r="Q86" s="90"/>
      <c r="R86" s="29" t="s">
        <v>9</v>
      </c>
      <c r="S86" s="18"/>
      <c r="T86" s="24"/>
    </row>
    <row r="87" spans="1:20" ht="15" x14ac:dyDescent="0.25">
      <c r="A87" s="76" t="s">
        <v>106</v>
      </c>
      <c r="B87" s="77"/>
      <c r="C87" s="77"/>
      <c r="D87" s="77"/>
      <c r="E87" s="78"/>
      <c r="F87" s="84"/>
      <c r="G87" s="85"/>
      <c r="H87" s="3"/>
      <c r="I87" s="3"/>
      <c r="J87" s="23"/>
      <c r="K87" s="84"/>
      <c r="L87" s="85"/>
      <c r="M87" s="3"/>
      <c r="N87" s="3"/>
      <c r="O87" s="23"/>
      <c r="P87" s="21"/>
      <c r="Q87" s="3"/>
      <c r="R87" s="28"/>
      <c r="S87" s="3"/>
      <c r="T87" s="23"/>
    </row>
    <row r="88" spans="1:20" x14ac:dyDescent="0.2">
      <c r="A88" s="79" t="s">
        <v>32</v>
      </c>
      <c r="B88" s="80"/>
      <c r="C88" s="80"/>
      <c r="D88" s="80"/>
      <c r="E88" s="81"/>
      <c r="F88" s="21" t="s">
        <v>67</v>
      </c>
      <c r="G88" s="37"/>
      <c r="H88" s="3" t="s">
        <v>66</v>
      </c>
      <c r="I88" s="3"/>
      <c r="J88" s="23"/>
      <c r="K88" s="21" t="s">
        <v>67</v>
      </c>
      <c r="L88" s="37"/>
      <c r="M88" s="3" t="s">
        <v>66</v>
      </c>
      <c r="N88" s="3"/>
      <c r="O88" s="23"/>
      <c r="P88" s="21" t="s">
        <v>67</v>
      </c>
      <c r="Q88" s="37"/>
      <c r="R88" s="3" t="s">
        <v>66</v>
      </c>
      <c r="S88" s="3"/>
      <c r="T88" s="23"/>
    </row>
    <row r="90" spans="1:20" ht="27.75" customHeight="1" x14ac:dyDescent="0.2">
      <c r="A90" s="17" t="s">
        <v>33</v>
      </c>
      <c r="B90" s="18"/>
      <c r="C90" s="18"/>
      <c r="D90" s="18"/>
      <c r="E90" s="24"/>
      <c r="F90" s="98" t="s">
        <v>157</v>
      </c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9"/>
    </row>
    <row r="91" spans="1:20" x14ac:dyDescent="0.2">
      <c r="A91" s="65"/>
      <c r="E91" s="20"/>
      <c r="F91" s="68" t="s">
        <v>163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70"/>
    </row>
    <row r="92" spans="1:20" x14ac:dyDescent="0.2">
      <c r="A92" s="65"/>
      <c r="E92" s="20"/>
      <c r="F92" s="68" t="s">
        <v>160</v>
      </c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70"/>
    </row>
    <row r="93" spans="1:20" x14ac:dyDescent="0.2">
      <c r="A93" s="19"/>
      <c r="E93" s="20"/>
      <c r="F93" s="4" t="s">
        <v>34</v>
      </c>
      <c r="T93" s="20"/>
    </row>
    <row r="94" spans="1:20" x14ac:dyDescent="0.2">
      <c r="A94" s="21"/>
      <c r="B94" s="3"/>
      <c r="C94" s="3"/>
      <c r="D94" s="3"/>
      <c r="E94" s="23"/>
      <c r="F94" s="22" t="s">
        <v>35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23"/>
    </row>
  </sheetData>
  <sheetProtection algorithmName="SHA-512" hashValue="NnqDcae9Is05MZgcd+XfJ+kM0HdTGNHacWX7MzS2lwYF+6rIHJqLXwaOJFi3EZ2DzX6kmYXgoV76xyMuANcqCw==" saltValue="rWGWAVmBeMqA2xgn5Sgw4w==" spinCount="100000" sheet="1" objects="1" scenarios="1"/>
  <mergeCells count="84">
    <mergeCell ref="F92:T92"/>
    <mergeCell ref="F90:T90"/>
    <mergeCell ref="F73:G73"/>
    <mergeCell ref="F77:G77"/>
    <mergeCell ref="P76:Q76"/>
    <mergeCell ref="P73:Q73"/>
    <mergeCell ref="P74:Q74"/>
    <mergeCell ref="F74:G74"/>
    <mergeCell ref="K80:L80"/>
    <mergeCell ref="K81:L81"/>
    <mergeCell ref="K82:L82"/>
    <mergeCell ref="K83:L83"/>
    <mergeCell ref="K84:L84"/>
    <mergeCell ref="K85:L85"/>
    <mergeCell ref="K86:L86"/>
    <mergeCell ref="K87:L87"/>
    <mergeCell ref="P86:Q86"/>
    <mergeCell ref="A73:E73"/>
    <mergeCell ref="A77:E77"/>
    <mergeCell ref="K76:O76"/>
    <mergeCell ref="K75:O75"/>
    <mergeCell ref="A81:E81"/>
    <mergeCell ref="A82:E82"/>
    <mergeCell ref="A83:E83"/>
    <mergeCell ref="A85:E85"/>
    <mergeCell ref="A86:E86"/>
    <mergeCell ref="K79:O79"/>
    <mergeCell ref="P79:T79"/>
    <mergeCell ref="A72:E72"/>
    <mergeCell ref="F72:J72"/>
    <mergeCell ref="A74:E74"/>
    <mergeCell ref="A79:E79"/>
    <mergeCell ref="A80:E80"/>
    <mergeCell ref="F79:J79"/>
    <mergeCell ref="A75:E75"/>
    <mergeCell ref="A76:E76"/>
    <mergeCell ref="A87:E87"/>
    <mergeCell ref="A88:E88"/>
    <mergeCell ref="F80:G80"/>
    <mergeCell ref="F81:G81"/>
    <mergeCell ref="F82:G82"/>
    <mergeCell ref="F83:G83"/>
    <mergeCell ref="F84:G84"/>
    <mergeCell ref="F85:G85"/>
    <mergeCell ref="A84:E84"/>
    <mergeCell ref="F87:G87"/>
    <mergeCell ref="F86:G86"/>
    <mergeCell ref="G65:T65"/>
    <mergeCell ref="G69:T69"/>
    <mergeCell ref="O45:Q45"/>
    <mergeCell ref="G66:T66"/>
    <mergeCell ref="G68:T68"/>
    <mergeCell ref="O46:Q46"/>
    <mergeCell ref="F22:T22"/>
    <mergeCell ref="F24:T24"/>
    <mergeCell ref="F25:T25"/>
    <mergeCell ref="F26:T26"/>
    <mergeCell ref="F27:T27"/>
    <mergeCell ref="F21:T21"/>
    <mergeCell ref="F10:T10"/>
    <mergeCell ref="F11:T11"/>
    <mergeCell ref="F12:T12"/>
    <mergeCell ref="F13:T13"/>
    <mergeCell ref="F15:T15"/>
    <mergeCell ref="F16:T16"/>
    <mergeCell ref="F17:T17"/>
    <mergeCell ref="F19:T19"/>
    <mergeCell ref="F20:T20"/>
    <mergeCell ref="F31:I31"/>
    <mergeCell ref="F33:L33"/>
    <mergeCell ref="F29:T29"/>
    <mergeCell ref="F47:T47"/>
    <mergeCell ref="F91:T91"/>
    <mergeCell ref="F75:G75"/>
    <mergeCell ref="F76:G76"/>
    <mergeCell ref="K35:L35"/>
    <mergeCell ref="K36:L36"/>
    <mergeCell ref="F43:L43"/>
    <mergeCell ref="O43:T43"/>
    <mergeCell ref="P75:Q75"/>
    <mergeCell ref="P35:T35"/>
    <mergeCell ref="G62:T62"/>
    <mergeCell ref="G63:T63"/>
    <mergeCell ref="G64:T64"/>
  </mergeCells>
  <dataValidations count="3">
    <dataValidation type="list" allowBlank="1" showInputMessage="1" showErrorMessage="1" sqref="V31:X31 F31" xr:uid="{00000000-0002-0000-0000-000000000000}">
      <formula1>$U$31:$X$31</formula1>
    </dataValidation>
    <dataValidation type="list" allowBlank="1" showInputMessage="1" showErrorMessage="1" sqref="F33" xr:uid="{00000000-0002-0000-0000-000001000000}">
      <formula1>$U$33:$X$33</formula1>
    </dataValidation>
    <dataValidation type="list" allowBlank="1" showInputMessage="1" showErrorMessage="1" sqref="O45:O46" xr:uid="{9AA91F0C-87D1-4BC9-A08D-ECCA0F3490BB}">
      <formula1>$U$45:$W$45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EZ 2024.1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124"/>
  <sheetViews>
    <sheetView view="pageLayout" zoomScaleNormal="100" workbookViewId="0">
      <selection activeCell="C4" sqref="C4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140</v>
      </c>
    </row>
    <row r="2" spans="1:3" x14ac:dyDescent="0.2">
      <c r="C2" s="35" t="s">
        <v>80</v>
      </c>
    </row>
    <row r="3" spans="1:3" s="13" customFormat="1" ht="35.25" customHeight="1" x14ac:dyDescent="0.25">
      <c r="A3" s="11" t="s">
        <v>107</v>
      </c>
      <c r="B3" s="58" t="s">
        <v>108</v>
      </c>
      <c r="C3" s="12" t="s">
        <v>45</v>
      </c>
    </row>
    <row r="4" spans="1:3" s="13" customFormat="1" ht="25.5" x14ac:dyDescent="0.25">
      <c r="A4" s="14" t="s">
        <v>109</v>
      </c>
      <c r="B4" s="14" t="s">
        <v>46</v>
      </c>
      <c r="C4" s="33"/>
    </row>
    <row r="5" spans="1:3" s="13" customFormat="1" ht="63.75" x14ac:dyDescent="0.25">
      <c r="A5" s="14" t="s">
        <v>110</v>
      </c>
      <c r="B5" s="14" t="s">
        <v>150</v>
      </c>
      <c r="C5" s="33"/>
    </row>
    <row r="6" spans="1:3" s="13" customFormat="1" ht="18" customHeight="1" x14ac:dyDescent="0.25">
      <c r="A6" s="14" t="s">
        <v>111</v>
      </c>
      <c r="B6" s="14" t="s">
        <v>47</v>
      </c>
      <c r="C6" s="33"/>
    </row>
    <row r="7" spans="1:3" s="13" customFormat="1" x14ac:dyDescent="0.25">
      <c r="A7" s="14" t="s">
        <v>112</v>
      </c>
      <c r="B7" s="14" t="s">
        <v>46</v>
      </c>
      <c r="C7" s="33"/>
    </row>
    <row r="8" spans="1:3" s="13" customFormat="1" ht="25.5" x14ac:dyDescent="0.25">
      <c r="A8" s="14" t="s">
        <v>113</v>
      </c>
      <c r="B8" s="14" t="s">
        <v>47</v>
      </c>
      <c r="C8" s="33"/>
    </row>
    <row r="9" spans="1:3" s="13" customFormat="1" ht="25.5" x14ac:dyDescent="0.25">
      <c r="A9" s="14" t="s">
        <v>114</v>
      </c>
      <c r="B9" s="54" t="s">
        <v>46</v>
      </c>
      <c r="C9" s="33"/>
    </row>
    <row r="10" spans="1:3" s="13" customFormat="1" ht="18" customHeight="1" x14ac:dyDescent="0.25">
      <c r="A10" s="14" t="s">
        <v>115</v>
      </c>
      <c r="B10" s="14" t="s">
        <v>116</v>
      </c>
      <c r="C10" s="33"/>
    </row>
    <row r="11" spans="1:3" s="13" customFormat="1" x14ac:dyDescent="0.25">
      <c r="A11" s="14" t="s">
        <v>41</v>
      </c>
      <c r="B11" s="14" t="s">
        <v>46</v>
      </c>
      <c r="C11" s="33"/>
    </row>
    <row r="12" spans="1:3" s="13" customFormat="1" x14ac:dyDescent="0.25">
      <c r="A12" s="14" t="s">
        <v>117</v>
      </c>
      <c r="B12" s="14" t="s">
        <v>116</v>
      </c>
      <c r="C12" s="33"/>
    </row>
    <row r="13" spans="1:3" s="13" customFormat="1" ht="25.5" x14ac:dyDescent="0.25">
      <c r="A13" s="14" t="s">
        <v>119</v>
      </c>
      <c r="B13" s="14" t="s">
        <v>118</v>
      </c>
      <c r="C13" s="33"/>
    </row>
    <row r="14" spans="1:3" s="13" customFormat="1" x14ac:dyDescent="0.25">
      <c r="A14" s="14" t="s">
        <v>120</v>
      </c>
      <c r="B14" s="54" t="s">
        <v>116</v>
      </c>
      <c r="C14" s="33"/>
    </row>
    <row r="15" spans="1:3" s="13" customFormat="1" ht="18" customHeight="1" x14ac:dyDescent="0.25">
      <c r="A15" s="14" t="s">
        <v>121</v>
      </c>
      <c r="B15" s="54" t="s">
        <v>46</v>
      </c>
      <c r="C15" s="33"/>
    </row>
    <row r="16" spans="1:3" s="13" customFormat="1" ht="18" customHeight="1" x14ac:dyDescent="0.25">
      <c r="A16" s="14" t="s">
        <v>122</v>
      </c>
      <c r="B16" s="54" t="s">
        <v>93</v>
      </c>
      <c r="C16" s="33"/>
    </row>
    <row r="17" spans="1:3" s="13" customFormat="1" x14ac:dyDescent="0.25">
      <c r="A17" s="14" t="s">
        <v>50</v>
      </c>
      <c r="B17" s="54" t="s">
        <v>93</v>
      </c>
      <c r="C17" s="33"/>
    </row>
    <row r="18" spans="1:3" s="13" customFormat="1" x14ac:dyDescent="0.25">
      <c r="A18" s="14" t="s">
        <v>49</v>
      </c>
      <c r="B18" s="54" t="s">
        <v>91</v>
      </c>
      <c r="C18" s="33"/>
    </row>
    <row r="19" spans="1:3" s="13" customFormat="1" x14ac:dyDescent="0.25">
      <c r="A19" s="14" t="s">
        <v>123</v>
      </c>
      <c r="B19" s="54" t="s">
        <v>46</v>
      </c>
      <c r="C19" s="33"/>
    </row>
    <row r="20" spans="1:3" s="13" customFormat="1" ht="18" customHeight="1" x14ac:dyDescent="0.25">
      <c r="A20" s="14" t="s">
        <v>43</v>
      </c>
      <c r="B20" s="54" t="s">
        <v>116</v>
      </c>
      <c r="C20" s="33"/>
    </row>
    <row r="21" spans="1:3" s="13" customFormat="1" ht="18" customHeight="1" x14ac:dyDescent="0.25">
      <c r="A21" s="14" t="s">
        <v>44</v>
      </c>
      <c r="B21" s="54" t="s">
        <v>93</v>
      </c>
      <c r="C21" s="33"/>
    </row>
    <row r="22" spans="1:3" s="13" customFormat="1" ht="38.25" x14ac:dyDescent="0.25">
      <c r="A22" s="14" t="s">
        <v>95</v>
      </c>
      <c r="B22" s="54" t="s">
        <v>124</v>
      </c>
      <c r="C22" s="33"/>
    </row>
    <row r="23" spans="1:3" s="13" customFormat="1" x14ac:dyDescent="0.25">
      <c r="A23" s="14" t="s">
        <v>125</v>
      </c>
      <c r="B23" s="54" t="s">
        <v>91</v>
      </c>
      <c r="C23" s="33"/>
    </row>
    <row r="24" spans="1:3" s="13" customFormat="1" ht="18" customHeight="1" x14ac:dyDescent="0.25">
      <c r="A24" s="14" t="s">
        <v>39</v>
      </c>
      <c r="B24" s="54" t="s">
        <v>91</v>
      </c>
      <c r="C24" s="33"/>
    </row>
    <row r="25" spans="1:3" s="13" customFormat="1" ht="18" customHeight="1" x14ac:dyDescent="0.25">
      <c r="A25" s="14" t="s">
        <v>40</v>
      </c>
      <c r="B25" s="54" t="s">
        <v>91</v>
      </c>
      <c r="C25" s="33"/>
    </row>
    <row r="26" spans="1:3" s="13" customFormat="1" ht="18" customHeight="1" x14ac:dyDescent="0.25">
      <c r="A26" s="14" t="s">
        <v>42</v>
      </c>
      <c r="B26" s="54" t="s">
        <v>48</v>
      </c>
      <c r="C26" s="33"/>
    </row>
    <row r="27" spans="1:3" s="13" customFormat="1" ht="18" customHeight="1" x14ac:dyDescent="0.25">
      <c r="A27" s="14" t="s">
        <v>126</v>
      </c>
      <c r="B27" s="54" t="s">
        <v>116</v>
      </c>
      <c r="C27" s="33"/>
    </row>
    <row r="28" spans="1:3" s="13" customFormat="1" ht="18" customHeight="1" x14ac:dyDescent="0.25">
      <c r="A28" s="14" t="s">
        <v>127</v>
      </c>
      <c r="B28" s="54" t="s">
        <v>46</v>
      </c>
      <c r="C28" s="33"/>
    </row>
    <row r="29" spans="1:3" s="13" customFormat="1" ht="18" customHeight="1" x14ac:dyDescent="0.25">
      <c r="A29" s="14" t="s">
        <v>128</v>
      </c>
      <c r="B29" s="54" t="s">
        <v>93</v>
      </c>
      <c r="C29" s="33"/>
    </row>
    <row r="30" spans="1:3" s="13" customFormat="1" ht="18" customHeight="1" x14ac:dyDescent="0.25">
      <c r="A30" s="14" t="s">
        <v>129</v>
      </c>
      <c r="B30" s="14" t="s">
        <v>116</v>
      </c>
      <c r="C30" s="33"/>
    </row>
    <row r="31" spans="1:3" s="13" customFormat="1" ht="18" customHeight="1" x14ac:dyDescent="0.25">
      <c r="A31" s="14" t="s">
        <v>130</v>
      </c>
      <c r="B31" s="14" t="s">
        <v>116</v>
      </c>
      <c r="C31" s="33"/>
    </row>
    <row r="32" spans="1:3" s="13" customFormat="1" ht="18" customHeight="1" x14ac:dyDescent="0.25">
      <c r="A32" s="14" t="s">
        <v>131</v>
      </c>
      <c r="B32" s="14" t="s">
        <v>116</v>
      </c>
      <c r="C32" s="33"/>
    </row>
    <row r="33" spans="1:3" s="13" customFormat="1" ht="18" customHeight="1" x14ac:dyDescent="0.25">
      <c r="A33" s="6" t="s">
        <v>51</v>
      </c>
      <c r="B33" s="15"/>
      <c r="C33" s="106"/>
    </row>
    <row r="34" spans="1:3" ht="66" customHeight="1" x14ac:dyDescent="0.2">
      <c r="A34" s="7"/>
      <c r="B34" s="8" t="s">
        <v>141</v>
      </c>
      <c r="C34" s="107"/>
    </row>
    <row r="35" spans="1:3" x14ac:dyDescent="0.2">
      <c r="A35" s="7"/>
      <c r="B35" s="7"/>
      <c r="C35" s="107"/>
    </row>
    <row r="36" spans="1:3" x14ac:dyDescent="0.2">
      <c r="A36" s="7"/>
      <c r="B36" s="7"/>
      <c r="C36" s="107"/>
    </row>
    <row r="37" spans="1:3" x14ac:dyDescent="0.2">
      <c r="A37" s="7"/>
      <c r="B37" s="9" t="s">
        <v>52</v>
      </c>
      <c r="C37" s="107"/>
    </row>
    <row r="38" spans="1:3" x14ac:dyDescent="0.2">
      <c r="A38" s="7"/>
      <c r="B38" s="7"/>
      <c r="C38" s="107"/>
    </row>
    <row r="39" spans="1:3" x14ac:dyDescent="0.2">
      <c r="A39" s="10"/>
      <c r="B39" s="10"/>
      <c r="C39" s="108"/>
    </row>
    <row r="40" spans="1:3" x14ac:dyDescent="0.2">
      <c r="A40" s="14" t="s">
        <v>133</v>
      </c>
      <c r="B40" s="54" t="s">
        <v>46</v>
      </c>
      <c r="C40" s="33"/>
    </row>
    <row r="41" spans="1:3" x14ac:dyDescent="0.2">
      <c r="A41" s="14" t="s">
        <v>36</v>
      </c>
      <c r="B41" s="54" t="s">
        <v>46</v>
      </c>
      <c r="C41" s="33"/>
    </row>
    <row r="42" spans="1:3" ht="25.5" x14ac:dyDescent="0.2">
      <c r="A42" s="14" t="s">
        <v>92</v>
      </c>
      <c r="B42" s="54" t="s">
        <v>96</v>
      </c>
      <c r="C42" s="33"/>
    </row>
    <row r="43" spans="1:3" ht="25.5" x14ac:dyDescent="0.2">
      <c r="A43" s="14" t="s">
        <v>37</v>
      </c>
      <c r="B43" s="54" t="s">
        <v>97</v>
      </c>
      <c r="C43" s="33"/>
    </row>
    <row r="44" spans="1:3" ht="25.5" x14ac:dyDescent="0.2">
      <c r="A44" s="14" t="s">
        <v>38</v>
      </c>
      <c r="B44" s="54" t="s">
        <v>97</v>
      </c>
      <c r="C44" s="33"/>
    </row>
    <row r="45" spans="1:3" x14ac:dyDescent="0.2">
      <c r="A45" s="14" t="s">
        <v>134</v>
      </c>
      <c r="B45" s="54" t="s">
        <v>93</v>
      </c>
      <c r="C45" s="33"/>
    </row>
    <row r="46" spans="1:3" ht="51.75" customHeight="1" x14ac:dyDescent="0.2">
      <c r="A46" s="100" t="s">
        <v>135</v>
      </c>
      <c r="B46" s="101"/>
      <c r="C46" s="102"/>
    </row>
    <row r="47" spans="1:3" ht="29.25" customHeight="1" x14ac:dyDescent="0.2">
      <c r="A47" s="100" t="s">
        <v>151</v>
      </c>
      <c r="B47" s="101"/>
      <c r="C47" s="102"/>
    </row>
    <row r="48" spans="1:3" ht="39.75" customHeight="1" x14ac:dyDescent="0.2">
      <c r="A48" s="109" t="s">
        <v>152</v>
      </c>
      <c r="B48" s="110"/>
      <c r="C48" s="111"/>
    </row>
    <row r="49" spans="1:3" ht="15" customHeight="1" x14ac:dyDescent="0.2">
      <c r="A49" s="59"/>
      <c r="B49" s="59"/>
      <c r="C49" s="59"/>
    </row>
    <row r="50" spans="1:3" x14ac:dyDescent="0.2">
      <c r="A50" s="55" t="s">
        <v>132</v>
      </c>
      <c r="B50" s="56"/>
      <c r="C50" s="57"/>
    </row>
    <row r="51" spans="1:3" x14ac:dyDescent="0.2">
      <c r="A51" s="60" t="s">
        <v>136</v>
      </c>
      <c r="B51" s="61"/>
      <c r="C51" s="62"/>
    </row>
    <row r="52" spans="1:3" ht="39" customHeight="1" x14ac:dyDescent="0.2">
      <c r="A52" s="109" t="s">
        <v>137</v>
      </c>
      <c r="B52" s="110"/>
      <c r="C52" s="111"/>
    </row>
    <row r="53" spans="1:3" x14ac:dyDescent="0.2">
      <c r="A53" s="60" t="s">
        <v>138</v>
      </c>
      <c r="B53" s="61"/>
      <c r="C53" s="62"/>
    </row>
    <row r="54" spans="1:3" ht="30" customHeight="1" x14ac:dyDescent="0.2">
      <c r="A54" s="109" t="s">
        <v>139</v>
      </c>
      <c r="B54" s="110"/>
      <c r="C54" s="111"/>
    </row>
    <row r="55" spans="1:3" x14ac:dyDescent="0.2">
      <c r="A55" s="4"/>
      <c r="B55" s="4"/>
      <c r="C55" s="4"/>
    </row>
    <row r="56" spans="1:3" s="53" customFormat="1" ht="54" customHeight="1" x14ac:dyDescent="0.25">
      <c r="A56" s="103" t="s">
        <v>94</v>
      </c>
      <c r="B56" s="104"/>
      <c r="C56" s="105"/>
    </row>
    <row r="57" spans="1:3" x14ac:dyDescent="0.2">
      <c r="A57" s="4"/>
      <c r="B57" s="4"/>
      <c r="C57" s="4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B123" s="4"/>
      <c r="C123" s="4"/>
    </row>
    <row r="124" spans="1:3" x14ac:dyDescent="0.2">
      <c r="B124" s="4"/>
      <c r="C124" s="4"/>
    </row>
  </sheetData>
  <sheetProtection algorithmName="SHA-512" hashValue="yfLv8Z/ccnPAfGZ+acQJvaDtxKAPonarzW9hT+png0o1Oj24lrzY9JrbEBeMn0Eq+OF2oUZJg8FnsoowxsewEA==" saltValue="GXdpXtZUGFkqPgLDahQfwQ==" spinCount="100000" sheet="1" objects="1" scenarios="1"/>
  <mergeCells count="7">
    <mergeCell ref="A46:C46"/>
    <mergeCell ref="A56:C56"/>
    <mergeCell ref="C33:C39"/>
    <mergeCell ref="A52:C52"/>
    <mergeCell ref="A54:C54"/>
    <mergeCell ref="A47:C47"/>
    <mergeCell ref="A48:C48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EZ 2023.1
</oddHeader>
    <oddFooter>&amp;R Seite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18"/>
  <sheetViews>
    <sheetView view="pageLayout" zoomScaleNormal="100" workbookViewId="0">
      <selection activeCell="B7" sqref="B7"/>
    </sheetView>
  </sheetViews>
  <sheetFormatPr baseColWidth="10" defaultColWidth="11.42578125" defaultRowHeight="14.25" x14ac:dyDescent="0.2"/>
  <cols>
    <col min="1" max="1" width="1" style="1" customWidth="1"/>
    <col min="2" max="5" width="21.140625" style="1" customWidth="1"/>
    <col min="6" max="16384" width="11.42578125" style="1"/>
  </cols>
  <sheetData>
    <row r="1" spans="1:5" x14ac:dyDescent="0.2">
      <c r="A1" s="1" t="s">
        <v>90</v>
      </c>
    </row>
    <row r="3" spans="1:5" ht="27.75" x14ac:dyDescent="0.35">
      <c r="A3" s="2" t="s">
        <v>88</v>
      </c>
      <c r="B3" s="4"/>
      <c r="C3" s="4"/>
      <c r="D3" s="4"/>
      <c r="E3" s="35" t="s">
        <v>80</v>
      </c>
    </row>
    <row r="4" spans="1:5" ht="9" customHeight="1" thickBot="1" x14ac:dyDescent="0.25">
      <c r="A4" s="4"/>
      <c r="B4" s="4"/>
      <c r="C4" s="4"/>
      <c r="D4" s="4"/>
    </row>
    <row r="5" spans="1:5" x14ac:dyDescent="0.2">
      <c r="A5" s="4"/>
      <c r="B5" s="114" t="s">
        <v>82</v>
      </c>
      <c r="C5" s="115"/>
      <c r="D5" s="112" t="s">
        <v>83</v>
      </c>
      <c r="E5" s="113"/>
    </row>
    <row r="6" spans="1:5" ht="30" customHeight="1" x14ac:dyDescent="0.2">
      <c r="A6" s="4"/>
      <c r="B6" s="42" t="s">
        <v>84</v>
      </c>
      <c r="C6" s="48" t="s">
        <v>155</v>
      </c>
      <c r="D6" s="42" t="s">
        <v>84</v>
      </c>
      <c r="E6" s="43" t="s">
        <v>156</v>
      </c>
    </row>
    <row r="7" spans="1:5" x14ac:dyDescent="0.2">
      <c r="A7" s="4"/>
      <c r="B7" s="38"/>
      <c r="C7" s="49"/>
      <c r="D7" s="38"/>
      <c r="E7" s="39"/>
    </row>
    <row r="8" spans="1:5" x14ac:dyDescent="0.2">
      <c r="A8" s="4"/>
      <c r="B8" s="38"/>
      <c r="C8" s="49"/>
      <c r="D8" s="38"/>
      <c r="E8" s="39"/>
    </row>
    <row r="9" spans="1:5" x14ac:dyDescent="0.2">
      <c r="A9" s="4"/>
      <c r="B9" s="38"/>
      <c r="C9" s="49"/>
      <c r="D9" s="38"/>
      <c r="E9" s="39"/>
    </row>
    <row r="10" spans="1:5" x14ac:dyDescent="0.2">
      <c r="A10" s="4"/>
      <c r="B10" s="38"/>
      <c r="C10" s="49"/>
      <c r="D10" s="38"/>
      <c r="E10" s="39"/>
    </row>
    <row r="11" spans="1:5" x14ac:dyDescent="0.2">
      <c r="A11" s="4"/>
      <c r="B11" s="38"/>
      <c r="C11" s="49"/>
      <c r="D11" s="38"/>
      <c r="E11" s="39"/>
    </row>
    <row r="12" spans="1:5" x14ac:dyDescent="0.2">
      <c r="A12" s="4"/>
      <c r="B12" s="38"/>
      <c r="C12" s="49"/>
      <c r="D12" s="38"/>
      <c r="E12" s="39"/>
    </row>
    <row r="13" spans="1:5" x14ac:dyDescent="0.2">
      <c r="A13" s="4"/>
      <c r="B13" s="38"/>
      <c r="C13" s="49"/>
      <c r="D13" s="38"/>
      <c r="E13" s="39"/>
    </row>
    <row r="14" spans="1:5" x14ac:dyDescent="0.2">
      <c r="A14" s="4"/>
      <c r="B14" s="38"/>
      <c r="C14" s="49"/>
      <c r="D14" s="38"/>
      <c r="E14" s="39"/>
    </row>
    <row r="15" spans="1:5" x14ac:dyDescent="0.2">
      <c r="A15" s="4"/>
      <c r="B15" s="38"/>
      <c r="C15" s="49"/>
      <c r="D15" s="38"/>
      <c r="E15" s="39"/>
    </row>
    <row r="16" spans="1:5" ht="15" thickBot="1" x14ac:dyDescent="0.25">
      <c r="A16" s="4"/>
      <c r="B16" s="40"/>
      <c r="C16" s="50"/>
      <c r="D16" s="40"/>
      <c r="E16" s="41"/>
    </row>
    <row r="17" spans="2:5" ht="19.5" customHeight="1" thickBot="1" x14ac:dyDescent="0.3">
      <c r="B17" s="45" t="s">
        <v>85</v>
      </c>
      <c r="C17" s="51" t="str">
        <f>IF(B7=0," ",(RSQ(B7:B16,C7:C16)))</f>
        <v xml:space="preserve"> </v>
      </c>
      <c r="D17" s="44"/>
      <c r="E17" s="52" t="str">
        <f>IF(D7=0," ",(RSQ(D7:D16,E7:E16)))</f>
        <v xml:space="preserve"> </v>
      </c>
    </row>
    <row r="18" spans="2:5" x14ac:dyDescent="0.2">
      <c r="B18" s="4"/>
      <c r="C18" s="4"/>
      <c r="D18" s="4"/>
    </row>
  </sheetData>
  <sheetProtection algorithmName="SHA-512" hashValue="hT+tL8Yxx9xN0FRMPmqUeSLb7tGKz74/TlX+TCS5NDZJtGuWGi/0+hNWGdIkn56ZW7GFONghDnVjDAGaZbke/g==" saltValue="K0zGL24JHQpgl7lsGiRt8w==" spinCount="100000" sheet="1" objects="1" scenarios="1"/>
  <mergeCells count="2">
    <mergeCell ref="D5:E5"/>
    <mergeCell ref="B5:C5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>&amp;L&amp;G&amp;R&amp;"-,Fett"&amp;12Nachweisformular für Luftdichtheitsmessungen
Version EZ 2023.1</oddHeader>
    <oddFooter>&amp;L
&amp;R Seite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1D2D09-9988-4440-8358-673A8900722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8A0AF16-FF7E-4015-9D7D-61870325D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B091B5-B3A4-409E-88A5-BA81B2901A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Nachweis</vt:lpstr>
      <vt:lpstr>Abdichtungen</vt:lpstr>
      <vt:lpstr>Hilfsgrössen</vt:lpstr>
      <vt:lpstr>Bauart2</vt:lpstr>
      <vt:lpstr>Hilfsgrössen!Druckbereich</vt:lpstr>
      <vt:lpstr>Nachweis!Druckbereich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2023-07-06T12:29:58Z</cp:lastPrinted>
  <dcterms:created xsi:type="dcterms:W3CDTF">2016-11-18T13:49:01Z</dcterms:created>
  <dcterms:modified xsi:type="dcterms:W3CDTF">2023-12-18T10:31:24Z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2023-02-13T15:22:21Z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87fb5938-5927-420a-befb-74b4d94920d1</vt:lpwstr>
  </property>
  <property fmtid="{D5CDD505-2E9C-101B-9397-08002B2CF9AE}" pid="8" name="MSIP_Label_e8b0afbd-3cf7-4707-aee4-8dc9d855de29_ContentBits">
    <vt:lpwstr>0</vt:lpwstr>
  </property>
</Properties>
</file>